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36" windowWidth="11340" windowHeight="9228" activeTab="4"/>
  </bookViews>
  <sheets>
    <sheet name="Table1" sheetId="1" r:id="rId1"/>
    <sheet name="Table 2" sheetId="2" r:id="rId2"/>
    <sheet name="Table3" sheetId="3" r:id="rId3"/>
    <sheet name="Table 4" sheetId="4" r:id="rId4"/>
    <sheet name="Table 5" sheetId="5" r:id="rId5"/>
  </sheets>
  <definedNames>
    <definedName name="_xlnm.Print_Area" localSheetId="1">'Table 2'!$A$1:$F$68</definedName>
    <definedName name="_xlnm.Print_Area" localSheetId="3">'Table 4'!$A$1:$L$68</definedName>
    <definedName name="_xlnm.Print_Area" localSheetId="2">'Table3'!$B$1:$M$68</definedName>
    <definedName name="_xlnm.Print_Titles" localSheetId="1">'Table 2'!$2:$4</definedName>
    <definedName name="_xlnm.Print_Titles" localSheetId="3">'Table 4'!$2:$3</definedName>
    <definedName name="_xlnm.Print_Titles" localSheetId="2">'Table3'!$2:$3</definedName>
  </definedNames>
  <calcPr fullCalcOnLoad="1"/>
</workbook>
</file>

<file path=xl/sharedStrings.xml><?xml version="1.0" encoding="utf-8"?>
<sst xmlns="http://schemas.openxmlformats.org/spreadsheetml/2006/main" count="280" uniqueCount="134">
  <si>
    <t>Manufacturing</t>
  </si>
  <si>
    <t>Public Administration</t>
  </si>
  <si>
    <t>Utilities</t>
  </si>
  <si>
    <t>Primary Industry</t>
  </si>
  <si>
    <t>Total</t>
  </si>
  <si>
    <t>Business Classification</t>
  </si>
  <si>
    <t>Businesses</t>
  </si>
  <si>
    <t># of</t>
  </si>
  <si>
    <t xml:space="preserve">% of </t>
  </si>
  <si>
    <t xml:space="preserve"># of </t>
  </si>
  <si>
    <t>Employees</t>
  </si>
  <si>
    <t>Other Services</t>
  </si>
  <si>
    <t>Unknown</t>
  </si>
  <si>
    <t>Employed Labour Force</t>
  </si>
  <si>
    <t>*numbers have been rounded</t>
  </si>
  <si>
    <t>Character Area</t>
  </si>
  <si>
    <t>10-19</t>
  </si>
  <si>
    <t>100-299</t>
  </si>
  <si>
    <t>1000+</t>
  </si>
  <si>
    <t>20-49</t>
  </si>
  <si>
    <t>300-499</t>
  </si>
  <si>
    <t>5-9</t>
  </si>
  <si>
    <t>50-99</t>
  </si>
  <si>
    <t>500-999</t>
  </si>
  <si>
    <t>Airport CC</t>
  </si>
  <si>
    <t>Airport SPA</t>
  </si>
  <si>
    <t>Applewood NHD</t>
  </si>
  <si>
    <t>Central Erin Mills MN</t>
  </si>
  <si>
    <t>Central Erin Mills NHD</t>
  </si>
  <si>
    <t>Churchill Meadows NHD</t>
  </si>
  <si>
    <t>Clarkson - Lorne Park NHD</t>
  </si>
  <si>
    <t>Clarkson EA</t>
  </si>
  <si>
    <t>Clarkson Village CN</t>
  </si>
  <si>
    <t>Cooksville NHD (East)</t>
  </si>
  <si>
    <t>Cooksville NHD (West)</t>
  </si>
  <si>
    <t>Creditview NHD</t>
  </si>
  <si>
    <t>Dixie EA</t>
  </si>
  <si>
    <t>DT Cooksville</t>
  </si>
  <si>
    <t>DT Core</t>
  </si>
  <si>
    <t>DT Fairview</t>
  </si>
  <si>
    <t>DT Hospital</t>
  </si>
  <si>
    <t>East Credit NHD</t>
  </si>
  <si>
    <t>Erin Mills NHD</t>
  </si>
  <si>
    <t>Erindale NHD</t>
  </si>
  <si>
    <t>Fairview NHD</t>
  </si>
  <si>
    <t>Gateway CC</t>
  </si>
  <si>
    <t>Gateway EA (East)</t>
  </si>
  <si>
    <t>Gateway EA (West)</t>
  </si>
  <si>
    <t>Hurontario NHD</t>
  </si>
  <si>
    <t>Lakeview NHD</t>
  </si>
  <si>
    <t>Lisgar NHD</t>
  </si>
  <si>
    <t>Malton CN</t>
  </si>
  <si>
    <t>Malton NHD</t>
  </si>
  <si>
    <t>Mavis-Erindale EA</t>
  </si>
  <si>
    <t>Meadowvale Business Park CC</t>
  </si>
  <si>
    <t>Meadowvale CN</t>
  </si>
  <si>
    <t>Meadowvale NHD</t>
  </si>
  <si>
    <t>Meadowvale Village NHD</t>
  </si>
  <si>
    <t>Mineola NHD</t>
  </si>
  <si>
    <t>Mississauga Valleys NHD</t>
  </si>
  <si>
    <t>Northeast EA (East)</t>
  </si>
  <si>
    <t>Northeast EA (West)</t>
  </si>
  <si>
    <t>Port Credit CN</t>
  </si>
  <si>
    <t>Port Credit NHD (East)</t>
  </si>
  <si>
    <t>Port Credit NHD (West)</t>
  </si>
  <si>
    <t>Rathwood NHD</t>
  </si>
  <si>
    <t>Rathwood-Applewood CN</t>
  </si>
  <si>
    <t>Sheridan CN</t>
  </si>
  <si>
    <t>Sheridan NHD</t>
  </si>
  <si>
    <t>Sheridan Park CC</t>
  </si>
  <si>
    <t>South Common CN</t>
  </si>
  <si>
    <t>Southdown EA</t>
  </si>
  <si>
    <t>Streetsville CN</t>
  </si>
  <si>
    <t>Streetsville NHD</t>
  </si>
  <si>
    <t>Uptown MN</t>
  </si>
  <si>
    <t>UTM SPA</t>
  </si>
  <si>
    <t>Western Business Park EA</t>
  </si>
  <si>
    <t>0-4</t>
  </si>
  <si>
    <t xml:space="preserve">Total </t>
  </si>
  <si>
    <t>Business Size (based on number of employees)</t>
  </si>
  <si>
    <t>Churchill Meadows EA</t>
  </si>
  <si>
    <t>City Total:</t>
  </si>
  <si>
    <t># of Businesses</t>
  </si>
  <si>
    <t># of Vacancies</t>
  </si>
  <si>
    <t>% of City Vacancies</t>
  </si>
  <si>
    <t>Vacancies</t>
  </si>
  <si>
    <t>% of Vacancies in each Character Area</t>
  </si>
  <si>
    <t>Major Nodes Total:</t>
  </si>
  <si>
    <t>Neighbourhoods Total:</t>
  </si>
  <si>
    <t>Employment Areas Total:</t>
  </si>
  <si>
    <t>Community Nodes Total:</t>
  </si>
  <si>
    <t>Corporate Centres Total:</t>
  </si>
  <si>
    <t>Retail Trade</t>
  </si>
  <si>
    <t>Wholesale Trade</t>
  </si>
  <si>
    <t>Professional, Scientific and Technical Services</t>
  </si>
  <si>
    <t>Accommodation and Food Services</t>
  </si>
  <si>
    <t>Health Care and Social Assistance</t>
  </si>
  <si>
    <t>Finance and Insurance</t>
  </si>
  <si>
    <t>Educational Services</t>
  </si>
  <si>
    <t>Real Estate and Rental and Leasing</t>
  </si>
  <si>
    <t>Arts, Entertainment and Recreation</t>
  </si>
  <si>
    <t>Information and Cultural Industries</t>
  </si>
  <si>
    <t>% of  City Businesses</t>
  </si>
  <si>
    <t>Downtown Total:</t>
  </si>
  <si>
    <t>Special Purpose Areas Total:</t>
  </si>
  <si>
    <r>
      <t>Census Adjustment</t>
    </r>
    <r>
      <rPr>
        <vertAlign val="superscript"/>
        <sz val="10"/>
        <rFont val="Arial"/>
        <family val="2"/>
      </rPr>
      <t>a</t>
    </r>
  </si>
  <si>
    <r>
      <t>Total Employment</t>
    </r>
    <r>
      <rPr>
        <vertAlign val="superscript"/>
        <sz val="10"/>
        <rFont val="Arial"/>
        <family val="2"/>
      </rPr>
      <t>b</t>
    </r>
  </si>
  <si>
    <r>
      <t>Total Population</t>
    </r>
    <r>
      <rPr>
        <vertAlign val="superscript"/>
        <sz val="10"/>
        <rFont val="Arial"/>
        <family val="2"/>
      </rPr>
      <t>c</t>
    </r>
  </si>
  <si>
    <r>
      <t>Resident Labour Force</t>
    </r>
    <r>
      <rPr>
        <vertAlign val="superscript"/>
        <sz val="10"/>
        <rFont val="Arial"/>
        <family val="2"/>
      </rPr>
      <t>d</t>
    </r>
  </si>
  <si>
    <r>
      <t>Participating Labour Force</t>
    </r>
    <r>
      <rPr>
        <vertAlign val="superscript"/>
        <sz val="10"/>
        <rFont val="Arial"/>
        <family val="2"/>
      </rPr>
      <t>e</t>
    </r>
  </si>
  <si>
    <r>
      <t>Unemployed Labour Force</t>
    </r>
    <r>
      <rPr>
        <vertAlign val="superscript"/>
        <sz val="10"/>
        <rFont val="Arial"/>
        <family val="2"/>
      </rPr>
      <t>f</t>
    </r>
  </si>
  <si>
    <r>
      <t>Employment Ratio</t>
    </r>
    <r>
      <rPr>
        <vertAlign val="superscript"/>
        <sz val="10"/>
        <rFont val="Arial"/>
        <family val="2"/>
      </rPr>
      <t>g</t>
    </r>
  </si>
  <si>
    <r>
      <t>Labour Import</t>
    </r>
    <r>
      <rPr>
        <vertAlign val="superscript"/>
        <sz val="10"/>
        <rFont val="Arial"/>
        <family val="2"/>
      </rPr>
      <t>h</t>
    </r>
  </si>
  <si>
    <r>
      <t>a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This figure accounts for multiple part-time jobs and home-based businesses.</t>
    </r>
  </si>
  <si>
    <r>
      <t xml:space="preserve">g </t>
    </r>
    <r>
      <rPr>
        <sz val="8"/>
        <rFont val="Arial Narrow"/>
        <family val="2"/>
      </rPr>
      <t>Employment Ratio  is total employment divided by the total population.</t>
    </r>
  </si>
  <si>
    <r>
      <t>h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Labour Import refers to the total employment positions minus the employed labour force.</t>
    </r>
  </si>
  <si>
    <t>Construction</t>
  </si>
  <si>
    <t>Management of Companies and Enterprises</t>
  </si>
  <si>
    <t>Transportation And Warehousing</t>
  </si>
  <si>
    <t xml:space="preserve">Administrative and Support, Waste Management </t>
  </si>
  <si>
    <t>Lakeview Waterfront MN</t>
  </si>
  <si>
    <t>Table 2: Businesses and Vacancies  by Character Area in 2019</t>
  </si>
  <si>
    <t>Table 3: Number of Businesses by Employment Range and Character Area in 2019</t>
  </si>
  <si>
    <t>Table 4: Number of Employees by Employment Range and Character Area in 2019</t>
  </si>
  <si>
    <t>Table 5:  Businesses and Employment by Business Classification, 2019</t>
  </si>
  <si>
    <r>
      <t xml:space="preserve">e </t>
    </r>
    <r>
      <rPr>
        <sz val="8"/>
        <rFont val="Arial Narrow"/>
        <family val="2"/>
      </rPr>
      <t>Participating Labour Force is the Resident Labour Force multiplied by the participation rate of 67.0% from the Labour Force Survey by Statistics Canada  for June 2019</t>
    </r>
  </si>
  <si>
    <r>
      <t xml:space="preserve">f </t>
    </r>
    <r>
      <rPr>
        <sz val="8"/>
        <rFont val="Arial Narrow"/>
        <family val="2"/>
      </rPr>
      <t>Unemployed Labour Force is the Participating Labour Force multiplied by the unemployment rate 6.0% from the Labour Force Survey by Statistics Canada  for June 2019</t>
    </r>
  </si>
  <si>
    <r>
      <t>d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The Resident Labour Force is the population 15 years+ estimated based on 2013 Growth Forecast projection for June 2019</t>
    </r>
  </si>
  <si>
    <r>
      <t xml:space="preserve">b </t>
    </r>
    <r>
      <rPr>
        <sz val="8"/>
        <rFont val="Arial Narrow"/>
        <family val="2"/>
      </rPr>
      <t>This figure represents the 2019 Employment Survey total plus the Census adjustment.</t>
    </r>
  </si>
  <si>
    <r>
      <t>c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Population figure is the 2013 Growth Forecast projection for June 2019 including the census undercount</t>
    </r>
    <r>
      <rPr>
        <sz val="8"/>
        <rFont val="Arial"/>
        <family val="2"/>
      </rPr>
      <t>.</t>
    </r>
  </si>
  <si>
    <r>
      <t xml:space="preserve">Table 1: </t>
    </r>
    <r>
      <rPr>
        <b/>
        <sz val="10"/>
        <rFont val="Arial Narrow"/>
        <family val="2"/>
      </rPr>
      <t>Population, Total Employment and Resident Labour Force, 2019*</t>
    </r>
  </si>
  <si>
    <t>Employment from the 2019 Employment Survey</t>
  </si>
  <si>
    <t>Ninth Line NHD</t>
  </si>
  <si>
    <t>Total: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</si>
</sst>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_-* #,##0.0_-;\-* #,##0.0_-;_-* &quot;-&quot;??_-;_-@_-"/>
    <numFmt numFmtId="174" formatCode="_-* #,##0_-;\-* #,##0_-;_-* &quot;-&quot;??_-;_-@_-"/>
    <numFmt numFmtId="175" formatCode="#,##0_ ;\-#,##0\ "/>
    <numFmt numFmtId="176" formatCode="0.0"/>
    <numFmt numFmtId="177" formatCode="0.000%"/>
    <numFmt numFmtId="178" formatCode="#,##0.00_ ;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_-;\-* #,##0.000_-;_-* &quot;-&quot;??_-;_-@_-"/>
    <numFmt numFmtId="184" formatCode="0.000"/>
    <numFmt numFmtId="185" formatCode="[$-409]h:mm:ss\ AM/PM"/>
    <numFmt numFmtId="186" formatCode="0.0000%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vertAlign val="superscript"/>
      <sz val="10"/>
      <name val="Arial"/>
      <family val="2"/>
    </font>
    <font>
      <vertAlign val="superscript"/>
      <sz val="10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0"/>
      <color theme="1"/>
      <name val="Arial Narrow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79C1D5"/>
        <bgColor indexed="64"/>
      </patternFill>
    </fill>
    <fill>
      <patternFill patternType="solid">
        <fgColor rgb="FF3EA6C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B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DD5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13" fillId="33" borderId="10" xfId="64" applyFont="1" applyFill="1" applyBorder="1" applyAlignment="1">
      <alignment horizontal="left" wrapText="1"/>
      <protection/>
    </xf>
    <xf numFmtId="175" fontId="13" fillId="33" borderId="10" xfId="42" applyNumberFormat="1" applyFont="1" applyFill="1" applyBorder="1" applyAlignment="1">
      <alignment horizontal="center" wrapText="1"/>
    </xf>
    <xf numFmtId="0" fontId="14" fillId="34" borderId="10" xfId="64" applyFont="1" applyFill="1" applyBorder="1" applyAlignment="1">
      <alignment horizontal="left" wrapText="1"/>
      <protection/>
    </xf>
    <xf numFmtId="175" fontId="14" fillId="34" borderId="10" xfId="42" applyNumberFormat="1" applyFont="1" applyFill="1" applyBorder="1" applyAlignment="1">
      <alignment horizontal="center" wrapText="1"/>
    </xf>
    <xf numFmtId="175" fontId="14" fillId="34" borderId="10" xfId="42" applyNumberFormat="1" applyFont="1" applyFill="1" applyBorder="1" applyAlignment="1">
      <alignment horizontal="center"/>
    </xf>
    <xf numFmtId="0" fontId="13" fillId="35" borderId="10" xfId="64" applyFont="1" applyFill="1" applyBorder="1" applyAlignment="1">
      <alignment horizontal="left" wrapText="1"/>
      <protection/>
    </xf>
    <xf numFmtId="175" fontId="13" fillId="35" borderId="10" xfId="42" applyNumberFormat="1" applyFont="1" applyFill="1" applyBorder="1" applyAlignment="1">
      <alignment horizontal="center" wrapText="1"/>
    </xf>
    <xf numFmtId="0" fontId="14" fillId="36" borderId="10" xfId="64" applyFont="1" applyFill="1" applyBorder="1" applyAlignment="1">
      <alignment horizontal="left" wrapText="1"/>
      <protection/>
    </xf>
    <xf numFmtId="175" fontId="14" fillId="36" borderId="10" xfId="64" applyNumberFormat="1" applyFont="1" applyFill="1" applyBorder="1" applyAlignment="1">
      <alignment horizontal="center"/>
      <protection/>
    </xf>
    <xf numFmtId="0" fontId="13" fillId="37" borderId="10" xfId="64" applyFont="1" applyFill="1" applyBorder="1" applyAlignment="1">
      <alignment horizontal="left" wrapText="1"/>
      <protection/>
    </xf>
    <xf numFmtId="175" fontId="13" fillId="37" borderId="10" xfId="64" applyNumberFormat="1" applyFont="1" applyFill="1" applyBorder="1" applyAlignment="1">
      <alignment horizontal="center"/>
      <protection/>
    </xf>
    <xf numFmtId="0" fontId="13" fillId="38" borderId="10" xfId="64" applyFont="1" applyFill="1" applyBorder="1" applyAlignment="1">
      <alignment horizontal="left" wrapText="1"/>
      <protection/>
    </xf>
    <xf numFmtId="175" fontId="13" fillId="38" borderId="10" xfId="42" applyNumberFormat="1" applyFont="1" applyFill="1" applyBorder="1" applyAlignment="1">
      <alignment horizontal="center" wrapText="1"/>
    </xf>
    <xf numFmtId="0" fontId="15" fillId="39" borderId="10" xfId="0" applyFont="1" applyFill="1" applyBorder="1" applyAlignment="1">
      <alignment horizontal="left"/>
    </xf>
    <xf numFmtId="175" fontId="15" fillId="39" borderId="10" xfId="0" applyNumberFormat="1" applyFont="1" applyFill="1" applyBorder="1" applyAlignment="1">
      <alignment horizontal="center"/>
    </xf>
    <xf numFmtId="0" fontId="13" fillId="40" borderId="10" xfId="64" applyFont="1" applyFill="1" applyBorder="1" applyAlignment="1">
      <alignment horizontal="left" wrapText="1"/>
      <protection/>
    </xf>
    <xf numFmtId="175" fontId="13" fillId="40" borderId="10" xfId="42" applyNumberFormat="1" applyFont="1" applyFill="1" applyBorder="1" applyAlignment="1">
      <alignment horizontal="center" wrapText="1"/>
    </xf>
    <xf numFmtId="0" fontId="15" fillId="41" borderId="10" xfId="0" applyFont="1" applyFill="1" applyBorder="1" applyAlignment="1">
      <alignment horizontal="left"/>
    </xf>
    <xf numFmtId="175" fontId="15" fillId="41" borderId="10" xfId="0" applyNumberFormat="1" applyFont="1" applyFill="1" applyBorder="1" applyAlignment="1">
      <alignment horizontal="center"/>
    </xf>
    <xf numFmtId="0" fontId="13" fillId="42" borderId="10" xfId="64" applyFont="1" applyFill="1" applyBorder="1" applyAlignment="1">
      <alignment horizontal="left" wrapText="1"/>
      <protection/>
    </xf>
    <xf numFmtId="175" fontId="13" fillId="42" borderId="10" xfId="42" applyNumberFormat="1" applyFont="1" applyFill="1" applyBorder="1" applyAlignment="1">
      <alignment horizontal="center" wrapText="1"/>
    </xf>
    <xf numFmtId="0" fontId="15" fillId="43" borderId="10" xfId="0" applyFont="1" applyFill="1" applyBorder="1" applyAlignment="1">
      <alignment horizontal="left"/>
    </xf>
    <xf numFmtId="175" fontId="15" fillId="43" borderId="10" xfId="0" applyNumberFormat="1" applyFont="1" applyFill="1" applyBorder="1" applyAlignment="1">
      <alignment horizontal="center"/>
    </xf>
    <xf numFmtId="0" fontId="13" fillId="32" borderId="10" xfId="64" applyFont="1" applyFill="1" applyBorder="1" applyAlignment="1">
      <alignment horizontal="left" wrapText="1"/>
      <protection/>
    </xf>
    <xf numFmtId="175" fontId="13" fillId="32" borderId="10" xfId="42" applyNumberFormat="1" applyFont="1" applyFill="1" applyBorder="1" applyAlignment="1">
      <alignment horizontal="center" wrapText="1"/>
    </xf>
    <xf numFmtId="0" fontId="14" fillId="44" borderId="10" xfId="64" applyFont="1" applyFill="1" applyBorder="1" applyAlignment="1">
      <alignment horizontal="left" wrapText="1"/>
      <protection/>
    </xf>
    <xf numFmtId="175" fontId="14" fillId="44" borderId="10" xfId="42" applyNumberFormat="1" applyFont="1" applyFill="1" applyBorder="1" applyAlignment="1">
      <alignment horizontal="center" wrapText="1"/>
    </xf>
    <xf numFmtId="175" fontId="14" fillId="44" borderId="10" xfId="42" applyNumberFormat="1" applyFont="1" applyFill="1" applyBorder="1" applyAlignment="1">
      <alignment horizontal="center"/>
    </xf>
    <xf numFmtId="0" fontId="13" fillId="45" borderId="10" xfId="64" applyFont="1" applyFill="1" applyBorder="1" applyAlignment="1">
      <alignment horizontal="left" wrapText="1"/>
      <protection/>
    </xf>
    <xf numFmtId="175" fontId="13" fillId="45" borderId="10" xfId="42" applyNumberFormat="1" applyFont="1" applyFill="1" applyBorder="1" applyAlignment="1">
      <alignment horizontal="center" wrapText="1"/>
    </xf>
    <xf numFmtId="0" fontId="14" fillId="46" borderId="10" xfId="64" applyFont="1" applyFill="1" applyBorder="1" applyAlignment="1">
      <alignment horizontal="left" wrapText="1"/>
      <protection/>
    </xf>
    <xf numFmtId="175" fontId="14" fillId="46" borderId="10" xfId="42" applyNumberFormat="1" applyFont="1" applyFill="1" applyBorder="1" applyAlignment="1">
      <alignment horizontal="center"/>
    </xf>
    <xf numFmtId="175" fontId="14" fillId="46" borderId="10" xfId="42" applyNumberFormat="1" applyFont="1" applyFill="1" applyBorder="1" applyAlignment="1">
      <alignment horizontal="center" wrapText="1"/>
    </xf>
    <xf numFmtId="0" fontId="13" fillId="47" borderId="10" xfId="64" applyFont="1" applyFill="1" applyBorder="1" applyAlignment="1">
      <alignment horizontal="left" wrapText="1"/>
      <protection/>
    </xf>
    <xf numFmtId="175" fontId="13" fillId="47" borderId="10" xfId="42" applyNumberFormat="1" applyFont="1" applyFill="1" applyBorder="1" applyAlignment="1">
      <alignment horizontal="center" wrapText="1"/>
    </xf>
    <xf numFmtId="175" fontId="13" fillId="47" borderId="10" xfId="42" applyNumberFormat="1" applyFont="1" applyFill="1" applyBorder="1" applyAlignment="1">
      <alignment horizontal="center"/>
    </xf>
    <xf numFmtId="175" fontId="14" fillId="47" borderId="10" xfId="42" applyNumberFormat="1" applyFont="1" applyFill="1" applyBorder="1" applyAlignment="1">
      <alignment horizontal="center" wrapText="1"/>
    </xf>
    <xf numFmtId="0" fontId="14" fillId="0" borderId="10" xfId="64" applyFont="1" applyFill="1" applyBorder="1" applyAlignment="1">
      <alignment horizontal="left" wrapText="1"/>
      <protection/>
    </xf>
    <xf numFmtId="175" fontId="15" fillId="0" borderId="10" xfId="42" applyNumberFormat="1" applyFont="1" applyBorder="1" applyAlignment="1">
      <alignment horizontal="center"/>
    </xf>
    <xf numFmtId="0" fontId="14" fillId="48" borderId="10" xfId="64" applyFont="1" applyFill="1" applyBorder="1" applyAlignment="1">
      <alignment horizontal="center"/>
      <protection/>
    </xf>
    <xf numFmtId="0" fontId="13" fillId="33" borderId="10" xfId="62" applyFont="1" applyFill="1" applyBorder="1" applyAlignment="1">
      <alignment wrapText="1"/>
      <protection/>
    </xf>
    <xf numFmtId="175" fontId="14" fillId="49" borderId="10" xfId="62" applyNumberFormat="1" applyFont="1" applyFill="1" applyBorder="1" applyAlignment="1">
      <alignment horizontal="center"/>
      <protection/>
    </xf>
    <xf numFmtId="0" fontId="13" fillId="35" borderId="10" xfId="62" applyFont="1" applyFill="1" applyBorder="1" applyAlignment="1">
      <alignment wrapText="1"/>
      <protection/>
    </xf>
    <xf numFmtId="175" fontId="14" fillId="36" borderId="10" xfId="62" applyNumberFormat="1" applyFont="1" applyFill="1" applyBorder="1" applyAlignment="1">
      <alignment horizontal="center"/>
      <protection/>
    </xf>
    <xf numFmtId="0" fontId="13" fillId="37" borderId="10" xfId="62" applyFont="1" applyFill="1" applyBorder="1" applyAlignment="1">
      <alignment horizontal="left"/>
      <protection/>
    </xf>
    <xf numFmtId="175" fontId="13" fillId="37" borderId="10" xfId="62" applyNumberFormat="1" applyFont="1" applyFill="1" applyBorder="1" applyAlignment="1">
      <alignment horizontal="center"/>
      <protection/>
    </xf>
    <xf numFmtId="0" fontId="13" fillId="38" borderId="10" xfId="62" applyFont="1" applyFill="1" applyBorder="1" applyAlignment="1">
      <alignment wrapText="1"/>
      <protection/>
    </xf>
    <xf numFmtId="0" fontId="14" fillId="39" borderId="10" xfId="62" applyFont="1" applyFill="1" applyBorder="1" applyAlignment="1">
      <alignment wrapText="1"/>
      <protection/>
    </xf>
    <xf numFmtId="175" fontId="14" fillId="39" borderId="10" xfId="44" applyNumberFormat="1" applyFont="1" applyFill="1" applyBorder="1" applyAlignment="1">
      <alignment horizontal="center" wrapText="1"/>
    </xf>
    <xf numFmtId="175" fontId="14" fillId="39" borderId="10" xfId="44" applyNumberFormat="1" applyFont="1" applyFill="1" applyBorder="1" applyAlignment="1">
      <alignment horizontal="center"/>
    </xf>
    <xf numFmtId="0" fontId="13" fillId="40" borderId="10" xfId="62" applyFont="1" applyFill="1" applyBorder="1" applyAlignment="1">
      <alignment wrapText="1"/>
      <protection/>
    </xf>
    <xf numFmtId="0" fontId="14" fillId="41" borderId="10" xfId="62" applyFont="1" applyFill="1" applyBorder="1" applyAlignment="1">
      <alignment wrapText="1"/>
      <protection/>
    </xf>
    <xf numFmtId="175" fontId="14" fillId="41" borderId="10" xfId="44" applyNumberFormat="1" applyFont="1" applyFill="1" applyBorder="1" applyAlignment="1">
      <alignment horizontal="center" wrapText="1"/>
    </xf>
    <xf numFmtId="175" fontId="14" fillId="41" borderId="10" xfId="44" applyNumberFormat="1" applyFont="1" applyFill="1" applyBorder="1" applyAlignment="1">
      <alignment horizontal="center"/>
    </xf>
    <xf numFmtId="0" fontId="13" fillId="42" borderId="10" xfId="62" applyFont="1" applyFill="1" applyBorder="1" applyAlignment="1">
      <alignment wrapText="1"/>
      <protection/>
    </xf>
    <xf numFmtId="0" fontId="14" fillId="43" borderId="10" xfId="62" applyFont="1" applyFill="1" applyBorder="1" applyAlignment="1">
      <alignment wrapText="1"/>
      <protection/>
    </xf>
    <xf numFmtId="0" fontId="13" fillId="32" borderId="10" xfId="62" applyFont="1" applyFill="1" applyBorder="1" applyAlignment="1">
      <alignment wrapText="1"/>
      <protection/>
    </xf>
    <xf numFmtId="0" fontId="14" fillId="44" borderId="10" xfId="62" applyFont="1" applyFill="1" applyBorder="1" applyAlignment="1">
      <alignment wrapText="1"/>
      <protection/>
    </xf>
    <xf numFmtId="0" fontId="13" fillId="50" borderId="10" xfId="62" applyFont="1" applyFill="1" applyBorder="1" applyAlignment="1">
      <alignment wrapText="1"/>
      <protection/>
    </xf>
    <xf numFmtId="0" fontId="13" fillId="47" borderId="10" xfId="62" applyFont="1" applyFill="1" applyBorder="1" applyAlignment="1">
      <alignment wrapText="1"/>
      <protection/>
    </xf>
    <xf numFmtId="175" fontId="13" fillId="47" borderId="10" xfId="44" applyNumberFormat="1" applyFont="1" applyFill="1" applyBorder="1" applyAlignment="1">
      <alignment horizontal="center" wrapText="1"/>
    </xf>
    <xf numFmtId="175" fontId="13" fillId="47" borderId="10" xfId="44" applyNumberFormat="1" applyFont="1" applyFill="1" applyBorder="1" applyAlignment="1">
      <alignment horizontal="center"/>
    </xf>
    <xf numFmtId="175" fontId="14" fillId="47" borderId="10" xfId="44" applyNumberFormat="1" applyFont="1" applyFill="1" applyBorder="1" applyAlignment="1">
      <alignment horizontal="center" wrapText="1"/>
    </xf>
    <xf numFmtId="0" fontId="15" fillId="0" borderId="10" xfId="59" applyFont="1" applyBorder="1">
      <alignment/>
      <protection/>
    </xf>
    <xf numFmtId="175" fontId="15" fillId="0" borderId="10" xfId="44" applyNumberFormat="1" applyFont="1" applyBorder="1" applyAlignment="1">
      <alignment horizontal="center"/>
    </xf>
    <xf numFmtId="0" fontId="14" fillId="49" borderId="10" xfId="62" applyFont="1" applyFill="1" applyBorder="1" applyAlignment="1">
      <alignment horizontal="left"/>
      <protection/>
    </xf>
    <xf numFmtId="0" fontId="14" fillId="36" borderId="10" xfId="62" applyFont="1" applyFill="1" applyBorder="1" applyAlignment="1">
      <alignment horizontal="left"/>
      <protection/>
    </xf>
    <xf numFmtId="172" fontId="13" fillId="33" borderId="10" xfId="42" applyNumberFormat="1" applyFont="1" applyFill="1" applyBorder="1" applyAlignment="1">
      <alignment horizontal="center" wrapText="1"/>
    </xf>
    <xf numFmtId="3" fontId="13" fillId="33" borderId="10" xfId="42" applyNumberFormat="1" applyFont="1" applyFill="1" applyBorder="1" applyAlignment="1">
      <alignment horizontal="center" wrapText="1"/>
    </xf>
    <xf numFmtId="172" fontId="16" fillId="33" borderId="10" xfId="42" applyNumberFormat="1" applyFont="1" applyFill="1" applyBorder="1" applyAlignment="1">
      <alignment horizontal="center"/>
    </xf>
    <xf numFmtId="172" fontId="16" fillId="3" borderId="10" xfId="69" applyNumberFormat="1" applyFont="1" applyFill="1" applyBorder="1" applyAlignment="1">
      <alignment horizontal="center"/>
    </xf>
    <xf numFmtId="0" fontId="14" fillId="9" borderId="10" xfId="63" applyFont="1" applyFill="1" applyBorder="1" applyAlignment="1">
      <alignment wrapText="1"/>
      <protection/>
    </xf>
    <xf numFmtId="175" fontId="14" fillId="9" borderId="10" xfId="42" applyNumberFormat="1" applyFont="1" applyFill="1" applyBorder="1" applyAlignment="1">
      <alignment horizontal="center" wrapText="1"/>
    </xf>
    <xf numFmtId="172" fontId="14" fillId="9" borderId="10" xfId="42" applyNumberFormat="1" applyFont="1" applyFill="1" applyBorder="1" applyAlignment="1">
      <alignment horizontal="center" wrapText="1"/>
    </xf>
    <xf numFmtId="3" fontId="14" fillId="9" borderId="10" xfId="42" applyNumberFormat="1" applyFont="1" applyFill="1" applyBorder="1" applyAlignment="1">
      <alignment horizontal="center" wrapText="1"/>
    </xf>
    <xf numFmtId="172" fontId="15" fillId="9" borderId="10" xfId="42" applyNumberFormat="1" applyFont="1" applyFill="1" applyBorder="1" applyAlignment="1">
      <alignment horizontal="center"/>
    </xf>
    <xf numFmtId="172" fontId="15" fillId="9" borderId="10" xfId="69" applyNumberFormat="1" applyFont="1" applyFill="1" applyBorder="1" applyAlignment="1">
      <alignment horizontal="center"/>
    </xf>
    <xf numFmtId="175" fontId="13" fillId="5" borderId="10" xfId="42" applyNumberFormat="1" applyFont="1" applyFill="1" applyBorder="1" applyAlignment="1">
      <alignment horizontal="center" wrapText="1"/>
    </xf>
    <xf numFmtId="172" fontId="13" fillId="5" borderId="10" xfId="42" applyNumberFormat="1" applyFont="1" applyFill="1" applyBorder="1" applyAlignment="1">
      <alignment horizontal="center" wrapText="1"/>
    </xf>
    <xf numFmtId="3" fontId="13" fillId="5" borderId="10" xfId="42" applyNumberFormat="1" applyFont="1" applyFill="1" applyBorder="1" applyAlignment="1">
      <alignment horizontal="center" wrapText="1"/>
    </xf>
    <xf numFmtId="172" fontId="16" fillId="5" borderId="10" xfId="42" applyNumberFormat="1" applyFont="1" applyFill="1" applyBorder="1" applyAlignment="1">
      <alignment horizontal="center"/>
    </xf>
    <xf numFmtId="172" fontId="16" fillId="5" borderId="10" xfId="69" applyNumberFormat="1" applyFont="1" applyFill="1" applyBorder="1" applyAlignment="1">
      <alignment horizontal="center"/>
    </xf>
    <xf numFmtId="0" fontId="14" fillId="11" borderId="10" xfId="63" applyFont="1" applyFill="1" applyBorder="1" applyAlignment="1">
      <alignment wrapText="1"/>
      <protection/>
    </xf>
    <xf numFmtId="175" fontId="14" fillId="11" borderId="10" xfId="42" applyNumberFormat="1" applyFont="1" applyFill="1" applyBorder="1" applyAlignment="1">
      <alignment horizontal="center" wrapText="1"/>
    </xf>
    <xf numFmtId="172" fontId="14" fillId="11" borderId="10" xfId="42" applyNumberFormat="1" applyFont="1" applyFill="1" applyBorder="1" applyAlignment="1">
      <alignment horizontal="center" wrapText="1"/>
    </xf>
    <xf numFmtId="3" fontId="14" fillId="11" borderId="10" xfId="42" applyNumberFormat="1" applyFont="1" applyFill="1" applyBorder="1" applyAlignment="1">
      <alignment horizontal="center" wrapText="1"/>
    </xf>
    <xf numFmtId="172" fontId="15" fillId="11" borderId="10" xfId="42" applyNumberFormat="1" applyFont="1" applyFill="1" applyBorder="1" applyAlignment="1">
      <alignment horizontal="center"/>
    </xf>
    <xf numFmtId="172" fontId="15" fillId="11" borderId="10" xfId="69" applyNumberFormat="1" applyFont="1" applyFill="1" applyBorder="1" applyAlignment="1">
      <alignment horizontal="center"/>
    </xf>
    <xf numFmtId="175" fontId="13" fillId="6" borderId="10" xfId="42" applyNumberFormat="1" applyFont="1" applyFill="1" applyBorder="1" applyAlignment="1">
      <alignment horizontal="center" wrapText="1"/>
    </xf>
    <xf numFmtId="172" fontId="13" fillId="6" borderId="10" xfId="42" applyNumberFormat="1" applyFont="1" applyFill="1" applyBorder="1" applyAlignment="1">
      <alignment horizontal="center" wrapText="1"/>
    </xf>
    <xf numFmtId="3" fontId="13" fillId="6" borderId="10" xfId="42" applyNumberFormat="1" applyFont="1" applyFill="1" applyBorder="1" applyAlignment="1">
      <alignment horizontal="center" wrapText="1"/>
    </xf>
    <xf numFmtId="172" fontId="16" fillId="6" borderId="10" xfId="42" applyNumberFormat="1" applyFont="1" applyFill="1" applyBorder="1" applyAlignment="1">
      <alignment horizontal="center"/>
    </xf>
    <xf numFmtId="172" fontId="16" fillId="6" borderId="10" xfId="69" applyNumberFormat="1" applyFont="1" applyFill="1" applyBorder="1" applyAlignment="1">
      <alignment horizontal="center"/>
    </xf>
    <xf numFmtId="0" fontId="14" fillId="12" borderId="10" xfId="63" applyFont="1" applyFill="1" applyBorder="1" applyAlignment="1">
      <alignment wrapText="1"/>
      <protection/>
    </xf>
    <xf numFmtId="175" fontId="14" fillId="12" borderId="10" xfId="42" applyNumberFormat="1" applyFont="1" applyFill="1" applyBorder="1" applyAlignment="1">
      <alignment horizontal="center" wrapText="1"/>
    </xf>
    <xf numFmtId="172" fontId="14" fillId="12" borderId="10" xfId="42" applyNumberFormat="1" applyFont="1" applyFill="1" applyBorder="1" applyAlignment="1">
      <alignment horizontal="center" wrapText="1"/>
    </xf>
    <xf numFmtId="3" fontId="14" fillId="12" borderId="10" xfId="42" applyNumberFormat="1" applyFont="1" applyFill="1" applyBorder="1" applyAlignment="1">
      <alignment horizontal="center" wrapText="1"/>
    </xf>
    <xf numFmtId="172" fontId="15" fillId="12" borderId="10" xfId="42" applyNumberFormat="1" applyFont="1" applyFill="1" applyBorder="1" applyAlignment="1">
      <alignment horizontal="center"/>
    </xf>
    <xf numFmtId="172" fontId="15" fillId="12" borderId="10" xfId="69" applyNumberFormat="1" applyFont="1" applyFill="1" applyBorder="1" applyAlignment="1">
      <alignment horizontal="center"/>
    </xf>
    <xf numFmtId="172" fontId="13" fillId="42" borderId="10" xfId="42" applyNumberFormat="1" applyFont="1" applyFill="1" applyBorder="1" applyAlignment="1">
      <alignment horizontal="center" wrapText="1"/>
    </xf>
    <xf numFmtId="3" fontId="13" fillId="42" borderId="10" xfId="42" applyNumberFormat="1" applyFont="1" applyFill="1" applyBorder="1" applyAlignment="1">
      <alignment horizontal="center" wrapText="1"/>
    </xf>
    <xf numFmtId="172" fontId="16" fillId="42" borderId="10" xfId="42" applyNumberFormat="1" applyFont="1" applyFill="1" applyBorder="1" applyAlignment="1">
      <alignment horizontal="center"/>
    </xf>
    <xf numFmtId="172" fontId="16" fillId="42" borderId="10" xfId="69" applyNumberFormat="1" applyFont="1" applyFill="1" applyBorder="1" applyAlignment="1">
      <alignment horizontal="center"/>
    </xf>
    <xf numFmtId="0" fontId="14" fillId="43" borderId="10" xfId="63" applyFont="1" applyFill="1" applyBorder="1" applyAlignment="1">
      <alignment wrapText="1"/>
      <protection/>
    </xf>
    <xf numFmtId="175" fontId="14" fillId="43" borderId="10" xfId="42" applyNumberFormat="1" applyFont="1" applyFill="1" applyBorder="1" applyAlignment="1">
      <alignment horizontal="center" wrapText="1"/>
    </xf>
    <xf numFmtId="172" fontId="14" fillId="43" borderId="10" xfId="42" applyNumberFormat="1" applyFont="1" applyFill="1" applyBorder="1" applyAlignment="1">
      <alignment horizontal="center" wrapText="1"/>
    </xf>
    <xf numFmtId="3" fontId="14" fillId="43" borderId="10" xfId="42" applyNumberFormat="1" applyFont="1" applyFill="1" applyBorder="1" applyAlignment="1">
      <alignment horizontal="center" wrapText="1"/>
    </xf>
    <xf numFmtId="172" fontId="15" fillId="43" borderId="10" xfId="42" applyNumberFormat="1" applyFont="1" applyFill="1" applyBorder="1" applyAlignment="1">
      <alignment horizontal="center"/>
    </xf>
    <xf numFmtId="172" fontId="15" fillId="43" borderId="10" xfId="69" applyNumberFormat="1" applyFont="1" applyFill="1" applyBorder="1" applyAlignment="1">
      <alignment horizontal="center"/>
    </xf>
    <xf numFmtId="0" fontId="13" fillId="32" borderId="10" xfId="63" applyFont="1" applyFill="1" applyBorder="1" applyAlignment="1">
      <alignment wrapText="1"/>
      <protection/>
    </xf>
    <xf numFmtId="172" fontId="13" fillId="32" borderId="10" xfId="42" applyNumberFormat="1" applyFont="1" applyFill="1" applyBorder="1" applyAlignment="1">
      <alignment horizontal="center" wrapText="1"/>
    </xf>
    <xf numFmtId="3" fontId="13" fillId="32" borderId="10" xfId="42" applyNumberFormat="1" applyFont="1" applyFill="1" applyBorder="1" applyAlignment="1">
      <alignment horizontal="center" wrapText="1"/>
    </xf>
    <xf numFmtId="172" fontId="16" fillId="32" borderId="10" xfId="42" applyNumberFormat="1" applyFont="1" applyFill="1" applyBorder="1" applyAlignment="1">
      <alignment horizontal="center"/>
    </xf>
    <xf numFmtId="172" fontId="16" fillId="32" borderId="10" xfId="69" applyNumberFormat="1" applyFont="1" applyFill="1" applyBorder="1" applyAlignment="1">
      <alignment horizontal="center"/>
    </xf>
    <xf numFmtId="0" fontId="14" fillId="44" borderId="10" xfId="63" applyFont="1" applyFill="1" applyBorder="1" applyAlignment="1">
      <alignment wrapText="1"/>
      <protection/>
    </xf>
    <xf numFmtId="172" fontId="14" fillId="44" borderId="10" xfId="42" applyNumberFormat="1" applyFont="1" applyFill="1" applyBorder="1" applyAlignment="1">
      <alignment horizontal="center" wrapText="1"/>
    </xf>
    <xf numFmtId="3" fontId="14" fillId="44" borderId="10" xfId="42" applyNumberFormat="1" applyFont="1" applyFill="1" applyBorder="1" applyAlignment="1">
      <alignment horizontal="center" wrapText="1"/>
    </xf>
    <xf numFmtId="172" fontId="15" fillId="44" borderId="10" xfId="42" applyNumberFormat="1" applyFont="1" applyFill="1" applyBorder="1" applyAlignment="1">
      <alignment horizontal="center"/>
    </xf>
    <xf numFmtId="172" fontId="15" fillId="44" borderId="10" xfId="69" applyNumberFormat="1" applyFont="1" applyFill="1" applyBorder="1" applyAlignment="1">
      <alignment horizontal="center"/>
    </xf>
    <xf numFmtId="0" fontId="13" fillId="51" borderId="10" xfId="63" applyFont="1" applyFill="1" applyBorder="1" applyAlignment="1">
      <alignment wrapText="1"/>
      <protection/>
    </xf>
    <xf numFmtId="175" fontId="13" fillId="13" borderId="10" xfId="42" applyNumberFormat="1" applyFont="1" applyFill="1" applyBorder="1" applyAlignment="1">
      <alignment horizontal="center" wrapText="1"/>
    </xf>
    <xf numFmtId="172" fontId="13" fillId="13" borderId="10" xfId="42" applyNumberFormat="1" applyFont="1" applyFill="1" applyBorder="1" applyAlignment="1">
      <alignment horizontal="center" wrapText="1"/>
    </xf>
    <xf numFmtId="3" fontId="13" fillId="13" borderId="10" xfId="42" applyNumberFormat="1" applyFont="1" applyFill="1" applyBorder="1" applyAlignment="1">
      <alignment horizontal="center" wrapText="1"/>
    </xf>
    <xf numFmtId="172" fontId="16" fillId="13" borderId="10" xfId="42" applyNumberFormat="1" applyFont="1" applyFill="1" applyBorder="1" applyAlignment="1">
      <alignment horizontal="center"/>
    </xf>
    <xf numFmtId="172" fontId="16" fillId="13" borderId="10" xfId="69" applyNumberFormat="1" applyFont="1" applyFill="1" applyBorder="1" applyAlignment="1">
      <alignment horizontal="center"/>
    </xf>
    <xf numFmtId="0" fontId="13" fillId="13" borderId="10" xfId="63" applyFont="1" applyFill="1" applyBorder="1" applyAlignment="1">
      <alignment wrapText="1"/>
      <protection/>
    </xf>
    <xf numFmtId="10" fontId="16" fillId="13" borderId="10" xfId="42" applyNumberFormat="1" applyFont="1" applyFill="1" applyBorder="1" applyAlignment="1">
      <alignment horizontal="center"/>
    </xf>
    <xf numFmtId="0" fontId="14" fillId="46" borderId="10" xfId="63" applyFont="1" applyFill="1" applyBorder="1" applyAlignment="1">
      <alignment wrapText="1"/>
      <protection/>
    </xf>
    <xf numFmtId="175" fontId="14" fillId="19" borderId="10" xfId="42" applyNumberFormat="1" applyFont="1" applyFill="1" applyBorder="1" applyAlignment="1">
      <alignment horizontal="center" wrapText="1"/>
    </xf>
    <xf numFmtId="172" fontId="14" fillId="19" borderId="10" xfId="42" applyNumberFormat="1" applyFont="1" applyFill="1" applyBorder="1" applyAlignment="1">
      <alignment horizontal="center" wrapText="1"/>
    </xf>
    <xf numFmtId="3" fontId="14" fillId="19" borderId="10" xfId="42" applyNumberFormat="1" applyFont="1" applyFill="1" applyBorder="1" applyAlignment="1">
      <alignment horizontal="center" wrapText="1"/>
    </xf>
    <xf numFmtId="172" fontId="15" fillId="19" borderId="10" xfId="42" applyNumberFormat="1" applyFont="1" applyFill="1" applyBorder="1" applyAlignment="1">
      <alignment horizontal="center"/>
    </xf>
    <xf numFmtId="172" fontId="15" fillId="19" borderId="10" xfId="69" applyNumberFormat="1" applyFont="1" applyFill="1" applyBorder="1" applyAlignment="1">
      <alignment horizontal="center"/>
    </xf>
    <xf numFmtId="0" fontId="14" fillId="47" borderId="10" xfId="63" applyFont="1" applyFill="1" applyBorder="1" applyAlignment="1">
      <alignment wrapText="1"/>
      <protection/>
    </xf>
    <xf numFmtId="10" fontId="14" fillId="47" borderId="10" xfId="42" applyNumberFormat="1" applyFont="1" applyFill="1" applyBorder="1" applyAlignment="1">
      <alignment horizontal="center" wrapText="1"/>
    </xf>
    <xf numFmtId="3" fontId="14" fillId="47" borderId="10" xfId="42" applyNumberFormat="1" applyFont="1" applyFill="1" applyBorder="1" applyAlignment="1">
      <alignment horizontal="center" wrapText="1"/>
    </xf>
    <xf numFmtId="172" fontId="15" fillId="47" borderId="10" xfId="42" applyNumberFormat="1" applyFont="1" applyFill="1" applyBorder="1" applyAlignment="1">
      <alignment horizontal="center"/>
    </xf>
    <xf numFmtId="172" fontId="15" fillId="47" borderId="10" xfId="69" applyNumberFormat="1" applyFont="1" applyFill="1" applyBorder="1" applyAlignment="1">
      <alignment horizontal="center"/>
    </xf>
    <xf numFmtId="0" fontId="14" fillId="0" borderId="10" xfId="63" applyFont="1" applyFill="1" applyBorder="1" applyAlignment="1">
      <alignment wrapText="1"/>
      <protection/>
    </xf>
    <xf numFmtId="172" fontId="15" fillId="0" borderId="10" xfId="42" applyNumberFormat="1" applyFont="1" applyBorder="1" applyAlignment="1">
      <alignment horizontal="center"/>
    </xf>
    <xf numFmtId="3" fontId="15" fillId="0" borderId="10" xfId="42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14" fillId="19" borderId="10" xfId="62" applyFont="1" applyFill="1" applyBorder="1" applyAlignment="1">
      <alignment wrapText="1"/>
      <protection/>
    </xf>
    <xf numFmtId="0" fontId="13" fillId="3" borderId="10" xfId="62" applyFont="1" applyFill="1" applyBorder="1" applyAlignment="1">
      <alignment wrapText="1"/>
      <protection/>
    </xf>
    <xf numFmtId="0" fontId="13" fillId="13" borderId="10" xfId="62" applyFont="1" applyFill="1" applyBorder="1" applyAlignment="1">
      <alignment wrapText="1"/>
      <protection/>
    </xf>
    <xf numFmtId="175" fontId="14" fillId="46" borderId="11" xfId="44" applyNumberFormat="1" applyFont="1" applyFill="1" applyBorder="1" applyAlignment="1">
      <alignment horizontal="center"/>
    </xf>
    <xf numFmtId="175" fontId="14" fillId="46" borderId="11" xfId="44" applyNumberFormat="1" applyFont="1" applyFill="1" applyBorder="1" applyAlignment="1">
      <alignment horizontal="center" wrapText="1"/>
    </xf>
    <xf numFmtId="0" fontId="13" fillId="13" borderId="10" xfId="66" applyFont="1" applyFill="1" applyBorder="1" applyAlignment="1">
      <alignment horizontal="center" wrapText="1"/>
      <protection/>
    </xf>
    <xf numFmtId="0" fontId="13" fillId="13" borderId="10" xfId="66" applyFont="1" applyFill="1" applyBorder="1" applyAlignment="1">
      <alignment horizontal="center"/>
      <protection/>
    </xf>
    <xf numFmtId="0" fontId="16" fillId="19" borderId="0" xfId="0" applyFont="1" applyFill="1" applyAlignment="1">
      <alignment horizontal="center"/>
    </xf>
    <xf numFmtId="0" fontId="13" fillId="42" borderId="10" xfId="62" applyFont="1" applyFill="1" applyBorder="1" applyAlignment="1">
      <alignment horizontal="center" wrapText="1"/>
      <protection/>
    </xf>
    <xf numFmtId="0" fontId="13" fillId="32" borderId="10" xfId="62" applyFont="1" applyFill="1" applyBorder="1" applyAlignment="1">
      <alignment horizontal="center" wrapText="1"/>
      <protection/>
    </xf>
    <xf numFmtId="0" fontId="13" fillId="40" borderId="10" xfId="62" applyFont="1" applyFill="1" applyBorder="1" applyAlignment="1">
      <alignment horizontal="center" wrapText="1"/>
      <protection/>
    </xf>
    <xf numFmtId="0" fontId="13" fillId="37" borderId="10" xfId="62" applyFont="1" applyFill="1" applyBorder="1" applyAlignment="1">
      <alignment horizontal="center"/>
      <protection/>
    </xf>
    <xf numFmtId="0" fontId="13" fillId="35" borderId="10" xfId="62" applyFont="1" applyFill="1" applyBorder="1" applyAlignment="1">
      <alignment horizontal="center" wrapText="1"/>
      <protection/>
    </xf>
    <xf numFmtId="0" fontId="13" fillId="3" borderId="10" xfId="66" applyFont="1" applyFill="1" applyBorder="1" applyAlignment="1">
      <alignment horizontal="center" wrapText="1"/>
      <protection/>
    </xf>
    <xf numFmtId="0" fontId="13" fillId="3" borderId="10" xfId="66" applyFont="1" applyFill="1" applyBorder="1" applyAlignment="1">
      <alignment horizontal="center"/>
      <protection/>
    </xf>
    <xf numFmtId="174" fontId="13" fillId="37" borderId="10" xfId="42" applyNumberFormat="1" applyFont="1" applyFill="1" applyBorder="1" applyAlignment="1">
      <alignment horizontal="center"/>
    </xf>
    <xf numFmtId="174" fontId="15" fillId="0" borderId="10" xfId="42" applyNumberFormat="1" applyFont="1" applyBorder="1" applyAlignment="1">
      <alignment/>
    </xf>
    <xf numFmtId="9" fontId="13" fillId="40" borderId="10" xfId="69" applyFont="1" applyFill="1" applyBorder="1" applyAlignment="1">
      <alignment horizontal="center" wrapText="1"/>
    </xf>
    <xf numFmtId="9" fontId="14" fillId="41" borderId="10" xfId="69" applyFont="1" applyFill="1" applyBorder="1" applyAlignment="1">
      <alignment horizontal="center" wrapText="1"/>
    </xf>
    <xf numFmtId="178" fontId="15" fillId="0" borderId="10" xfId="42" applyNumberFormat="1" applyFont="1" applyBorder="1" applyAlignment="1">
      <alignment horizontal="center"/>
    </xf>
    <xf numFmtId="175" fontId="15" fillId="0" borderId="0" xfId="42" applyNumberFormat="1" applyFont="1" applyBorder="1" applyAlignment="1">
      <alignment horizontal="center"/>
    </xf>
    <xf numFmtId="0" fontId="11" fillId="48" borderId="12" xfId="62" applyFont="1" applyFill="1" applyBorder="1" applyAlignment="1">
      <alignment horizontal="center"/>
      <protection/>
    </xf>
    <xf numFmtId="0" fontId="11" fillId="48" borderId="13" xfId="62" applyFont="1" applyFill="1" applyBorder="1" applyAlignment="1">
      <alignment horizontal="center"/>
      <protection/>
    </xf>
    <xf numFmtId="3" fontId="13" fillId="37" borderId="10" xfId="62" applyNumberFormat="1" applyFont="1" applyFill="1" applyBorder="1" applyAlignment="1">
      <alignment horizontal="center"/>
      <protection/>
    </xf>
    <xf numFmtId="175" fontId="58" fillId="44" borderId="10" xfId="58" applyNumberFormat="1" applyFont="1" applyFill="1" applyBorder="1" applyAlignment="1">
      <alignment horizontal="center"/>
      <protection/>
    </xf>
    <xf numFmtId="175" fontId="58" fillId="43" borderId="10" xfId="58" applyNumberFormat="1" applyFont="1" applyFill="1" applyBorder="1" applyAlignment="1">
      <alignment horizontal="center"/>
      <protection/>
    </xf>
    <xf numFmtId="175" fontId="15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0" xfId="61" applyFont="1" applyFill="1" applyBorder="1" applyAlignment="1">
      <alignment horizontal="left" wrapText="1"/>
      <protection/>
    </xf>
    <xf numFmtId="175" fontId="13" fillId="0" borderId="10" xfId="42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9" fontId="16" fillId="0" borderId="10" xfId="42" applyNumberFormat="1" applyFont="1" applyBorder="1" applyAlignment="1">
      <alignment horizontal="center"/>
    </xf>
    <xf numFmtId="9" fontId="16" fillId="0" borderId="10" xfId="69" applyFont="1" applyBorder="1" applyAlignment="1">
      <alignment horizontal="center"/>
    </xf>
    <xf numFmtId="172" fontId="16" fillId="0" borderId="10" xfId="69" applyNumberFormat="1" applyFont="1" applyBorder="1" applyAlignment="1">
      <alignment horizontal="center"/>
    </xf>
    <xf numFmtId="172" fontId="16" fillId="0" borderId="10" xfId="42" applyNumberFormat="1" applyFont="1" applyBorder="1" applyAlignment="1">
      <alignment horizontal="center"/>
    </xf>
    <xf numFmtId="10" fontId="16" fillId="0" borderId="10" xfId="42" applyNumberFormat="1" applyFont="1" applyBorder="1" applyAlignment="1">
      <alignment horizontal="center"/>
    </xf>
    <xf numFmtId="10" fontId="16" fillId="0" borderId="10" xfId="69" applyNumberFormat="1" applyFont="1" applyBorder="1" applyAlignment="1">
      <alignment horizontal="center"/>
    </xf>
    <xf numFmtId="175" fontId="16" fillId="0" borderId="0" xfId="42" applyNumberFormat="1" applyFont="1" applyAlignment="1">
      <alignment horizontal="center"/>
    </xf>
    <xf numFmtId="9" fontId="15" fillId="0" borderId="10" xfId="42" applyNumberFormat="1" applyFont="1" applyBorder="1" applyAlignment="1">
      <alignment horizontal="center"/>
    </xf>
    <xf numFmtId="9" fontId="15" fillId="0" borderId="10" xfId="69" applyFont="1" applyBorder="1" applyAlignment="1">
      <alignment horizontal="center"/>
    </xf>
    <xf numFmtId="0" fontId="6" fillId="0" borderId="20" xfId="0" applyFont="1" applyBorder="1" applyAlignment="1">
      <alignment horizontal="justify" wrapText="1"/>
    </xf>
    <xf numFmtId="0" fontId="6" fillId="0" borderId="20" xfId="0" applyFont="1" applyBorder="1" applyAlignment="1">
      <alignment horizontal="right" wrapText="1"/>
    </xf>
    <xf numFmtId="0" fontId="20" fillId="0" borderId="0" xfId="0" applyFont="1" applyAlignment="1">
      <alignment horizontal="justify"/>
    </xf>
    <xf numFmtId="3" fontId="6" fillId="0" borderId="21" xfId="0" applyNumberFormat="1" applyFont="1" applyBorder="1" applyAlignment="1">
      <alignment horizontal="center" wrapText="1"/>
    </xf>
    <xf numFmtId="0" fontId="5" fillId="0" borderId="22" xfId="65" applyFont="1" applyFill="1" applyBorder="1" applyAlignment="1">
      <alignment horizontal="right" wrapText="1"/>
      <protection/>
    </xf>
    <xf numFmtId="2" fontId="13" fillId="3" borderId="10" xfId="66" applyNumberFormat="1" applyFont="1" applyFill="1" applyBorder="1" applyAlignment="1">
      <alignment horizontal="center" wrapText="1"/>
      <protection/>
    </xf>
    <xf numFmtId="2" fontId="13" fillId="35" borderId="10" xfId="62" applyNumberFormat="1" applyFont="1" applyFill="1" applyBorder="1" applyAlignment="1">
      <alignment horizontal="center" wrapText="1"/>
      <protection/>
    </xf>
    <xf numFmtId="2" fontId="13" fillId="40" borderId="10" xfId="62" applyNumberFormat="1" applyFont="1" applyFill="1" applyBorder="1" applyAlignment="1">
      <alignment horizontal="center" wrapText="1"/>
      <protection/>
    </xf>
    <xf numFmtId="0" fontId="13" fillId="42" borderId="10" xfId="63" applyFont="1" applyFill="1" applyBorder="1" applyAlignment="1">
      <alignment wrapText="1"/>
      <protection/>
    </xf>
    <xf numFmtId="0" fontId="13" fillId="6" borderId="10" xfId="63" applyFont="1" applyFill="1" applyBorder="1" applyAlignment="1">
      <alignment wrapText="1"/>
      <protection/>
    </xf>
    <xf numFmtId="0" fontId="13" fillId="35" borderId="10" xfId="63" applyFont="1" applyFill="1" applyBorder="1" applyAlignment="1">
      <alignment wrapText="1"/>
      <protection/>
    </xf>
    <xf numFmtId="0" fontId="13" fillId="5" borderId="10" xfId="63" applyFont="1" applyFill="1" applyBorder="1" applyAlignment="1">
      <alignment wrapText="1"/>
      <protection/>
    </xf>
    <xf numFmtId="0" fontId="13" fillId="33" borderId="10" xfId="63" applyFont="1" applyFill="1" applyBorder="1" applyAlignment="1">
      <alignment wrapText="1"/>
      <protection/>
    </xf>
    <xf numFmtId="3" fontId="59" fillId="0" borderId="21" xfId="0" applyNumberFormat="1" applyFont="1" applyBorder="1" applyAlignment="1">
      <alignment horizontal="center" wrapText="1"/>
    </xf>
    <xf numFmtId="0" fontId="59" fillId="0" borderId="21" xfId="0" applyFont="1" applyBorder="1" applyAlignment="1">
      <alignment horizontal="center" wrapText="1"/>
    </xf>
    <xf numFmtId="175" fontId="9" fillId="0" borderId="0" xfId="0" applyNumberFormat="1" applyFont="1" applyAlignment="1">
      <alignment/>
    </xf>
    <xf numFmtId="174" fontId="13" fillId="33" borderId="10" xfId="42" applyNumberFormat="1" applyFont="1" applyFill="1" applyBorder="1" applyAlignment="1">
      <alignment horizontal="right" wrapText="1"/>
    </xf>
    <xf numFmtId="175" fontId="14" fillId="34" borderId="10" xfId="42" applyNumberFormat="1" applyFont="1" applyFill="1" applyBorder="1" applyAlignment="1">
      <alignment horizontal="right" wrapText="1"/>
    </xf>
    <xf numFmtId="175" fontId="13" fillId="35" borderId="10" xfId="42" applyNumberFormat="1" applyFont="1" applyFill="1" applyBorder="1" applyAlignment="1">
      <alignment horizontal="right" wrapText="1"/>
    </xf>
    <xf numFmtId="175" fontId="14" fillId="36" borderId="10" xfId="64" applyNumberFormat="1" applyFont="1" applyFill="1" applyBorder="1" applyAlignment="1">
      <alignment horizontal="right"/>
      <protection/>
    </xf>
    <xf numFmtId="175" fontId="14" fillId="37" borderId="10" xfId="64" applyNumberFormat="1" applyFont="1" applyFill="1" applyBorder="1" applyAlignment="1">
      <alignment horizontal="right"/>
      <protection/>
    </xf>
    <xf numFmtId="175" fontId="13" fillId="38" borderId="10" xfId="42" applyNumberFormat="1" applyFont="1" applyFill="1" applyBorder="1" applyAlignment="1">
      <alignment horizontal="right" wrapText="1"/>
    </xf>
    <xf numFmtId="175" fontId="15" fillId="39" borderId="10" xfId="0" applyNumberFormat="1" applyFont="1" applyFill="1" applyBorder="1" applyAlignment="1">
      <alignment horizontal="right"/>
    </xf>
    <xf numFmtId="175" fontId="13" fillId="40" borderId="10" xfId="42" applyNumberFormat="1" applyFont="1" applyFill="1" applyBorder="1" applyAlignment="1">
      <alignment horizontal="right" wrapText="1"/>
    </xf>
    <xf numFmtId="175" fontId="15" fillId="41" borderId="10" xfId="0" applyNumberFormat="1" applyFont="1" applyFill="1" applyBorder="1" applyAlignment="1">
      <alignment horizontal="right"/>
    </xf>
    <xf numFmtId="175" fontId="13" fillId="42" borderId="10" xfId="42" applyNumberFormat="1" applyFont="1" applyFill="1" applyBorder="1" applyAlignment="1">
      <alignment horizontal="right" wrapText="1"/>
    </xf>
    <xf numFmtId="175" fontId="15" fillId="43" borderId="10" xfId="0" applyNumberFormat="1" applyFont="1" applyFill="1" applyBorder="1" applyAlignment="1">
      <alignment horizontal="right"/>
    </xf>
    <xf numFmtId="175" fontId="13" fillId="32" borderId="10" xfId="42" applyNumberFormat="1" applyFont="1" applyFill="1" applyBorder="1" applyAlignment="1">
      <alignment horizontal="right" wrapText="1"/>
    </xf>
    <xf numFmtId="175" fontId="14" fillId="44" borderId="10" xfId="42" applyNumberFormat="1" applyFont="1" applyFill="1" applyBorder="1" applyAlignment="1">
      <alignment horizontal="right" wrapText="1"/>
    </xf>
    <xf numFmtId="175" fontId="13" fillId="45" borderId="10" xfId="42" applyNumberFormat="1" applyFont="1" applyFill="1" applyBorder="1" applyAlignment="1">
      <alignment horizontal="right" wrapText="1"/>
    </xf>
    <xf numFmtId="175" fontId="14" fillId="46" borderId="10" xfId="42" applyNumberFormat="1" applyFont="1" applyFill="1" applyBorder="1" applyAlignment="1">
      <alignment horizontal="right" wrapText="1"/>
    </xf>
    <xf numFmtId="175" fontId="14" fillId="47" borderId="10" xfId="42" applyNumberFormat="1" applyFont="1" applyFill="1" applyBorder="1" applyAlignment="1">
      <alignment horizontal="right" wrapText="1"/>
    </xf>
    <xf numFmtId="0" fontId="12" fillId="52" borderId="23" xfId="0" applyFont="1" applyFill="1" applyBorder="1" applyAlignment="1">
      <alignment horizontal="left" vertical="center"/>
    </xf>
    <xf numFmtId="0" fontId="19" fillId="52" borderId="24" xfId="0" applyFont="1" applyFill="1" applyBorder="1" applyAlignment="1">
      <alignment horizontal="left"/>
    </xf>
    <xf numFmtId="0" fontId="4" fillId="52" borderId="24" xfId="0" applyFont="1" applyFill="1" applyBorder="1" applyAlignment="1">
      <alignment horizontal="left"/>
    </xf>
    <xf numFmtId="0" fontId="4" fillId="52" borderId="25" xfId="0" applyFont="1" applyFill="1" applyBorder="1" applyAlignment="1">
      <alignment horizontal="left"/>
    </xf>
    <xf numFmtId="0" fontId="4" fillId="5" borderId="26" xfId="0" applyFont="1" applyFill="1" applyBorder="1" applyAlignment="1">
      <alignment horizontal="justify" wrapText="1"/>
    </xf>
    <xf numFmtId="0" fontId="4" fillId="5" borderId="27" xfId="0" applyFont="1" applyFill="1" applyBorder="1" applyAlignment="1">
      <alignment horizontal="justify" wrapText="1"/>
    </xf>
    <xf numFmtId="0" fontId="10" fillId="0" borderId="23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53" borderId="23" xfId="0" applyFont="1" applyFill="1" applyBorder="1" applyAlignment="1">
      <alignment horizontal="center"/>
    </xf>
    <xf numFmtId="0" fontId="10" fillId="53" borderId="24" xfId="0" applyFont="1" applyFill="1" applyBorder="1" applyAlignment="1">
      <alignment horizontal="center"/>
    </xf>
    <xf numFmtId="0" fontId="10" fillId="53" borderId="25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left" vertical="center"/>
    </xf>
    <xf numFmtId="0" fontId="12" fillId="5" borderId="24" xfId="0" applyFont="1" applyFill="1" applyBorder="1" applyAlignment="1">
      <alignment horizontal="left" vertical="center"/>
    </xf>
    <xf numFmtId="0" fontId="11" fillId="48" borderId="28" xfId="63" applyFont="1" applyFill="1" applyBorder="1" applyAlignment="1">
      <alignment horizontal="center" vertical="center"/>
      <protection/>
    </xf>
    <xf numFmtId="0" fontId="11" fillId="48" borderId="15" xfId="63" applyFont="1" applyFill="1" applyBorder="1" applyAlignment="1">
      <alignment horizontal="center" vertical="center"/>
      <protection/>
    </xf>
    <xf numFmtId="0" fontId="11" fillId="48" borderId="11" xfId="63" applyFont="1" applyFill="1" applyBorder="1" applyAlignment="1">
      <alignment horizontal="center" vertical="center"/>
      <protection/>
    </xf>
    <xf numFmtId="0" fontId="11" fillId="48" borderId="10" xfId="63" applyFont="1" applyFill="1" applyBorder="1" applyAlignment="1">
      <alignment horizontal="center" wrapText="1"/>
      <protection/>
    </xf>
    <xf numFmtId="0" fontId="10" fillId="53" borderId="10" xfId="0" applyFont="1" applyFill="1" applyBorder="1" applyAlignment="1">
      <alignment horizontal="center" wrapText="1"/>
    </xf>
    <xf numFmtId="0" fontId="12" fillId="5" borderId="23" xfId="59" applyFont="1" applyFill="1" applyBorder="1" applyAlignment="1">
      <alignment horizontal="left" vertical="center"/>
      <protection/>
    </xf>
    <xf numFmtId="0" fontId="0" fillId="5" borderId="24" xfId="59" applyFont="1" applyFill="1" applyBorder="1" applyAlignment="1">
      <alignment horizontal="left" vertical="center"/>
      <protection/>
    </xf>
    <xf numFmtId="0" fontId="0" fillId="5" borderId="25" xfId="59" applyFont="1" applyFill="1" applyBorder="1" applyAlignment="1">
      <alignment horizontal="left" vertical="center"/>
      <protection/>
    </xf>
    <xf numFmtId="0" fontId="11" fillId="48" borderId="28" xfId="62" applyFont="1" applyFill="1" applyBorder="1" applyAlignment="1">
      <alignment horizontal="center" vertical="center"/>
      <protection/>
    </xf>
    <xf numFmtId="0" fontId="11" fillId="48" borderId="11" xfId="62" applyFont="1" applyFill="1" applyBorder="1" applyAlignment="1">
      <alignment horizontal="center" vertical="center"/>
      <protection/>
    </xf>
    <xf numFmtId="0" fontId="10" fillId="53" borderId="10" xfId="59" applyFont="1" applyFill="1" applyBorder="1" applyAlignment="1">
      <alignment horizontal="center"/>
      <protection/>
    </xf>
    <xf numFmtId="0" fontId="0" fillId="5" borderId="24" xfId="0" applyFont="1" applyFill="1" applyBorder="1" applyAlignment="1">
      <alignment horizontal="left" vertical="center"/>
    </xf>
    <xf numFmtId="0" fontId="0" fillId="5" borderId="25" xfId="0" applyFont="1" applyFill="1" applyBorder="1" applyAlignment="1">
      <alignment horizontal="left" vertical="center"/>
    </xf>
    <xf numFmtId="0" fontId="11" fillId="48" borderId="28" xfId="64" applyFont="1" applyFill="1" applyBorder="1" applyAlignment="1">
      <alignment horizontal="center" vertical="center" wrapText="1"/>
      <protection/>
    </xf>
    <xf numFmtId="0" fontId="11" fillId="48" borderId="11" xfId="64" applyFont="1" applyFill="1" applyBorder="1" applyAlignment="1">
      <alignment horizontal="center" vertical="center" wrapText="1"/>
      <protection/>
    </xf>
    <xf numFmtId="0" fontId="10" fillId="53" borderId="10" xfId="0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NAICS" xfId="61"/>
    <cellStyle name="Normal_Sheet3" xfId="62"/>
    <cellStyle name="Normal_Table 2" xfId="63"/>
    <cellStyle name="Normal_Table 4" xfId="64"/>
    <cellStyle name="Normal_table1_1" xfId="65"/>
    <cellStyle name="Normal_Table3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72.57421875" style="0" customWidth="1"/>
    <col min="2" max="2" width="11.8515625" style="0" bestFit="1" customWidth="1"/>
    <col min="4" max="4" width="30.28125" style="0" customWidth="1"/>
    <col min="5" max="5" width="19.421875" style="0" customWidth="1"/>
  </cols>
  <sheetData>
    <row r="1" ht="13.5" thickBot="1"/>
    <row r="2" spans="1:2" ht="15" thickBot="1">
      <c r="A2" s="230" t="s">
        <v>130</v>
      </c>
      <c r="B2" s="231"/>
    </row>
    <row r="3" spans="1:2" ht="14.25" thickBot="1">
      <c r="A3" s="194" t="s">
        <v>131</v>
      </c>
      <c r="B3" s="197">
        <v>442942</v>
      </c>
    </row>
    <row r="4" spans="1:2" ht="16.5" thickBot="1">
      <c r="A4" s="194" t="s">
        <v>105</v>
      </c>
      <c r="B4" s="197">
        <v>28759.99999999994</v>
      </c>
    </row>
    <row r="5" spans="1:2" ht="16.5" thickBot="1">
      <c r="A5" s="194" t="s">
        <v>106</v>
      </c>
      <c r="B5" s="197">
        <v>471701.99999999994</v>
      </c>
    </row>
    <row r="6" spans="1:2" ht="16.5" thickBot="1">
      <c r="A6" s="194" t="s">
        <v>107</v>
      </c>
      <c r="B6" s="197">
        <v>777000</v>
      </c>
    </row>
    <row r="7" spans="1:2" ht="16.5" thickBot="1">
      <c r="A7" s="194" t="s">
        <v>108</v>
      </c>
      <c r="B7" s="207">
        <v>646180</v>
      </c>
    </row>
    <row r="8" spans="1:2" ht="16.5" thickBot="1">
      <c r="A8" s="194" t="s">
        <v>109</v>
      </c>
      <c r="B8" s="207">
        <v>432940</v>
      </c>
    </row>
    <row r="9" spans="1:2" ht="14.25" thickBot="1">
      <c r="A9" s="195" t="s">
        <v>13</v>
      </c>
      <c r="B9" s="207">
        <v>406964</v>
      </c>
    </row>
    <row r="10" spans="1:2" ht="16.5" thickBot="1">
      <c r="A10" s="195" t="s">
        <v>110</v>
      </c>
      <c r="B10" s="207">
        <v>25976</v>
      </c>
    </row>
    <row r="11" spans="1:2" ht="16.5" thickBot="1">
      <c r="A11" s="194" t="s">
        <v>111</v>
      </c>
      <c r="B11" s="208">
        <v>0.61</v>
      </c>
    </row>
    <row r="12" spans="1:2" ht="16.5" thickBot="1">
      <c r="A12" s="194" t="s">
        <v>112</v>
      </c>
      <c r="B12" s="207">
        <v>64738</v>
      </c>
    </row>
    <row r="13" ht="15.75">
      <c r="A13" s="1" t="s">
        <v>14</v>
      </c>
    </row>
    <row r="14" ht="12.75">
      <c r="A14" s="196" t="s">
        <v>113</v>
      </c>
    </row>
    <row r="15" ht="12.75">
      <c r="A15" s="196" t="s">
        <v>128</v>
      </c>
    </row>
    <row r="16" ht="15" customHeight="1">
      <c r="A16" s="196" t="s">
        <v>129</v>
      </c>
    </row>
    <row r="17" ht="12.75">
      <c r="A17" s="196" t="s">
        <v>127</v>
      </c>
    </row>
    <row r="18" ht="21.75">
      <c r="A18" s="196" t="s">
        <v>125</v>
      </c>
    </row>
    <row r="19" ht="21.75">
      <c r="A19" s="196" t="s">
        <v>126</v>
      </c>
    </row>
    <row r="20" ht="12.75">
      <c r="A20" s="196" t="s">
        <v>114</v>
      </c>
    </row>
    <row r="21" ht="12.75">
      <c r="A21" s="196" t="s">
        <v>115</v>
      </c>
    </row>
    <row r="23" ht="12.75">
      <c r="A23" s="198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E58" sqref="E58"/>
    </sheetView>
  </sheetViews>
  <sheetFormatPr defaultColWidth="24.7109375" defaultRowHeight="15.75" customHeight="1"/>
  <cols>
    <col min="1" max="1" width="25.421875" style="2" customWidth="1"/>
    <col min="2" max="2" width="12.7109375" style="2" customWidth="1"/>
    <col min="3" max="3" width="13.140625" style="2" customWidth="1"/>
    <col min="4" max="4" width="11.00390625" style="2" customWidth="1"/>
    <col min="5" max="5" width="9.8515625" style="2" customWidth="1"/>
    <col min="6" max="6" width="9.7109375" style="2" customWidth="1"/>
    <col min="7" max="16384" width="24.7109375" style="2" customWidth="1"/>
  </cols>
  <sheetData>
    <row r="1" spans="1:6" ht="21" customHeight="1">
      <c r="A1" s="237" t="s">
        <v>121</v>
      </c>
      <c r="B1" s="238"/>
      <c r="C1" s="238"/>
      <c r="D1" s="238"/>
      <c r="E1" s="238"/>
      <c r="F1" s="238"/>
    </row>
    <row r="2" spans="1:6" ht="15" customHeight="1">
      <c r="A2" s="239" t="s">
        <v>15</v>
      </c>
      <c r="B2" s="232" t="s">
        <v>6</v>
      </c>
      <c r="C2" s="233"/>
      <c r="D2" s="234" t="s">
        <v>85</v>
      </c>
      <c r="E2" s="235"/>
      <c r="F2" s="236"/>
    </row>
    <row r="3" spans="1:6" ht="15.75" customHeight="1">
      <c r="A3" s="240"/>
      <c r="B3" s="242" t="s">
        <v>82</v>
      </c>
      <c r="C3" s="242" t="s">
        <v>102</v>
      </c>
      <c r="D3" s="242" t="s">
        <v>83</v>
      </c>
      <c r="E3" s="243" t="s">
        <v>84</v>
      </c>
      <c r="F3" s="243" t="s">
        <v>86</v>
      </c>
    </row>
    <row r="4" spans="1:6" ht="21" customHeight="1">
      <c r="A4" s="241"/>
      <c r="B4" s="242"/>
      <c r="C4" s="242"/>
      <c r="D4" s="242"/>
      <c r="E4" s="243"/>
      <c r="F4" s="243"/>
    </row>
    <row r="5" spans="1:6" ht="18" customHeight="1">
      <c r="A5" s="206" t="s">
        <v>32</v>
      </c>
      <c r="B5" s="4">
        <v>135</v>
      </c>
      <c r="C5" s="70">
        <f aca="true" t="shared" si="0" ref="C5:C35">B5/$B$69</f>
        <v>0.005941378399788751</v>
      </c>
      <c r="D5" s="71">
        <v>16</v>
      </c>
      <c r="E5" s="72">
        <f aca="true" t="shared" si="1" ref="E5:E35">D5/$D$69</f>
        <v>0.005901881224640354</v>
      </c>
      <c r="F5" s="73">
        <f aca="true" t="shared" si="2" ref="F5:F12">D5/$D$13</f>
        <v>0.06808510638297872</v>
      </c>
    </row>
    <row r="6" spans="1:6" ht="18" customHeight="1">
      <c r="A6" s="206" t="s">
        <v>51</v>
      </c>
      <c r="B6" s="4">
        <v>230</v>
      </c>
      <c r="C6" s="70">
        <f t="shared" si="0"/>
        <v>0.010122348384825279</v>
      </c>
      <c r="D6" s="71">
        <v>105</v>
      </c>
      <c r="E6" s="72">
        <f t="shared" si="1"/>
        <v>0.03873109553670232</v>
      </c>
      <c r="F6" s="73">
        <f t="shared" si="2"/>
        <v>0.44680851063829785</v>
      </c>
    </row>
    <row r="7" spans="1:6" ht="18" customHeight="1">
      <c r="A7" s="206" t="s">
        <v>55</v>
      </c>
      <c r="B7" s="4">
        <v>109</v>
      </c>
      <c r="C7" s="70">
        <f t="shared" si="0"/>
        <v>0.004797112930199806</v>
      </c>
      <c r="D7" s="71">
        <v>9</v>
      </c>
      <c r="E7" s="72">
        <f t="shared" si="1"/>
        <v>0.0033198081888601992</v>
      </c>
      <c r="F7" s="73">
        <f t="shared" si="2"/>
        <v>0.03829787234042553</v>
      </c>
    </row>
    <row r="8" spans="1:6" ht="18" customHeight="1">
      <c r="A8" s="206" t="s">
        <v>62</v>
      </c>
      <c r="B8" s="4">
        <v>304</v>
      </c>
      <c r="C8" s="70">
        <f t="shared" si="0"/>
        <v>0.01337910395211689</v>
      </c>
      <c r="D8" s="71">
        <v>19</v>
      </c>
      <c r="E8" s="72">
        <f t="shared" si="1"/>
        <v>0.007008483954260421</v>
      </c>
      <c r="F8" s="73">
        <f t="shared" si="2"/>
        <v>0.08085106382978724</v>
      </c>
    </row>
    <row r="9" spans="1:6" ht="18" customHeight="1">
      <c r="A9" s="206" t="s">
        <v>66</v>
      </c>
      <c r="B9" s="4">
        <v>157</v>
      </c>
      <c r="C9" s="70">
        <f t="shared" si="0"/>
        <v>0.006909603027902473</v>
      </c>
      <c r="D9" s="71">
        <v>10</v>
      </c>
      <c r="E9" s="72">
        <f t="shared" si="1"/>
        <v>0.0036886757654002213</v>
      </c>
      <c r="F9" s="73">
        <f t="shared" si="2"/>
        <v>0.0425531914893617</v>
      </c>
    </row>
    <row r="10" spans="1:6" ht="18" customHeight="1">
      <c r="A10" s="206" t="s">
        <v>67</v>
      </c>
      <c r="B10" s="4">
        <v>154</v>
      </c>
      <c r="C10" s="70">
        <f t="shared" si="0"/>
        <v>0.006777572396796057</v>
      </c>
      <c r="D10" s="71">
        <v>26</v>
      </c>
      <c r="E10" s="72">
        <f t="shared" si="1"/>
        <v>0.009590556990040576</v>
      </c>
      <c r="F10" s="73">
        <f t="shared" si="2"/>
        <v>0.11063829787234042</v>
      </c>
    </row>
    <row r="11" spans="1:6" ht="18" customHeight="1">
      <c r="A11" s="206" t="s">
        <v>70</v>
      </c>
      <c r="B11" s="4">
        <v>65</v>
      </c>
      <c r="C11" s="70">
        <f t="shared" si="0"/>
        <v>0.0028606636739723617</v>
      </c>
      <c r="D11" s="71">
        <v>16</v>
      </c>
      <c r="E11" s="72">
        <f t="shared" si="1"/>
        <v>0.005901881224640354</v>
      </c>
      <c r="F11" s="73">
        <f t="shared" si="2"/>
        <v>0.06808510638297872</v>
      </c>
    </row>
    <row r="12" spans="1:6" ht="18" customHeight="1">
      <c r="A12" s="206" t="s">
        <v>72</v>
      </c>
      <c r="B12" s="4">
        <v>370</v>
      </c>
      <c r="C12" s="70">
        <f t="shared" si="0"/>
        <v>0.01628377783645806</v>
      </c>
      <c r="D12" s="71">
        <v>34</v>
      </c>
      <c r="E12" s="72">
        <f t="shared" si="1"/>
        <v>0.012541497602360752</v>
      </c>
      <c r="F12" s="73">
        <f t="shared" si="2"/>
        <v>0.14468085106382977</v>
      </c>
    </row>
    <row r="13" spans="1:6" ht="18" customHeight="1">
      <c r="A13" s="74" t="s">
        <v>90</v>
      </c>
      <c r="B13" s="75">
        <f>SUM(B5:B12)</f>
        <v>1524</v>
      </c>
      <c r="C13" s="76">
        <f t="shared" si="0"/>
        <v>0.06707156060205968</v>
      </c>
      <c r="D13" s="77">
        <f>SUM(D5:D12)</f>
        <v>235</v>
      </c>
      <c r="E13" s="78">
        <f t="shared" si="1"/>
        <v>0.0866838804869052</v>
      </c>
      <c r="F13" s="79">
        <f>SUM(F5:F12)</f>
        <v>0.9999999999999999</v>
      </c>
    </row>
    <row r="14" spans="1:6" ht="18" customHeight="1">
      <c r="A14" s="204" t="s">
        <v>37</v>
      </c>
      <c r="B14" s="80">
        <v>559</v>
      </c>
      <c r="C14" s="81">
        <f t="shared" si="0"/>
        <v>0.02460170759616231</v>
      </c>
      <c r="D14" s="82">
        <v>110</v>
      </c>
      <c r="E14" s="83">
        <f t="shared" si="1"/>
        <v>0.04057543341940244</v>
      </c>
      <c r="F14" s="84">
        <f>D14/$D$18</f>
        <v>0.4365079365079365</v>
      </c>
    </row>
    <row r="15" spans="1:6" ht="18" customHeight="1">
      <c r="A15" s="205" t="s">
        <v>38</v>
      </c>
      <c r="B15" s="80">
        <v>1093</v>
      </c>
      <c r="C15" s="81">
        <f t="shared" si="0"/>
        <v>0.04810315993310448</v>
      </c>
      <c r="D15" s="82">
        <v>106</v>
      </c>
      <c r="E15" s="83">
        <f t="shared" si="1"/>
        <v>0.03909996311324235</v>
      </c>
      <c r="F15" s="84">
        <f>D15/$D$18</f>
        <v>0.42063492063492064</v>
      </c>
    </row>
    <row r="16" spans="1:6" ht="18" customHeight="1">
      <c r="A16" s="205" t="s">
        <v>39</v>
      </c>
      <c r="B16" s="80">
        <v>45</v>
      </c>
      <c r="C16" s="81">
        <f t="shared" si="0"/>
        <v>0.0019804594665962503</v>
      </c>
      <c r="D16" s="82">
        <v>1</v>
      </c>
      <c r="E16" s="83">
        <f t="shared" si="1"/>
        <v>0.00036886757654002215</v>
      </c>
      <c r="F16" s="84">
        <f>D16/$D$18</f>
        <v>0.003968253968253968</v>
      </c>
    </row>
    <row r="17" spans="1:6" ht="18" customHeight="1">
      <c r="A17" s="205" t="s">
        <v>40</v>
      </c>
      <c r="B17" s="80">
        <v>191</v>
      </c>
      <c r="C17" s="81">
        <f t="shared" si="0"/>
        <v>0.008405950180441862</v>
      </c>
      <c r="D17" s="82">
        <v>35</v>
      </c>
      <c r="E17" s="83">
        <f t="shared" si="1"/>
        <v>0.012910365178900774</v>
      </c>
      <c r="F17" s="84">
        <f>D17/$D$18</f>
        <v>0.1388888888888889</v>
      </c>
    </row>
    <row r="18" spans="1:6" ht="18" customHeight="1">
      <c r="A18" s="85" t="s">
        <v>103</v>
      </c>
      <c r="B18" s="86">
        <f>SUM(B14:B17)</f>
        <v>1888</v>
      </c>
      <c r="C18" s="87">
        <f t="shared" si="0"/>
        <v>0.0830912771763049</v>
      </c>
      <c r="D18" s="88">
        <f>SUM(D14:D17)</f>
        <v>252</v>
      </c>
      <c r="E18" s="89">
        <f t="shared" si="1"/>
        <v>0.09295462928808558</v>
      </c>
      <c r="F18" s="90">
        <f>SUM(F14:F17)</f>
        <v>1</v>
      </c>
    </row>
    <row r="19" spans="1:6" ht="18" customHeight="1">
      <c r="A19" s="203" t="s">
        <v>80</v>
      </c>
      <c r="B19" s="91">
        <v>15</v>
      </c>
      <c r="C19" s="92">
        <f t="shared" si="0"/>
        <v>0.0006601531555320834</v>
      </c>
      <c r="D19" s="93">
        <v>0</v>
      </c>
      <c r="E19" s="94">
        <f t="shared" si="1"/>
        <v>0</v>
      </c>
      <c r="F19" s="95">
        <f aca="true" t="shared" si="3" ref="F19:F28">D19/$D$29</f>
        <v>0</v>
      </c>
    </row>
    <row r="20" spans="1:6" ht="18" customHeight="1">
      <c r="A20" s="203" t="s">
        <v>31</v>
      </c>
      <c r="B20" s="91">
        <v>53</v>
      </c>
      <c r="C20" s="92">
        <f t="shared" si="0"/>
        <v>0.002332541149546695</v>
      </c>
      <c r="D20" s="93">
        <v>4</v>
      </c>
      <c r="E20" s="94">
        <f t="shared" si="1"/>
        <v>0.0014754703061600886</v>
      </c>
      <c r="F20" s="95">
        <f t="shared" si="3"/>
        <v>0.0026845637583892616</v>
      </c>
    </row>
    <row r="21" spans="1:6" ht="18" customHeight="1">
      <c r="A21" s="203" t="s">
        <v>36</v>
      </c>
      <c r="B21" s="91">
        <v>1487</v>
      </c>
      <c r="C21" s="92">
        <f t="shared" si="0"/>
        <v>0.06544318281841387</v>
      </c>
      <c r="D21" s="93">
        <v>243</v>
      </c>
      <c r="E21" s="94">
        <f t="shared" si="1"/>
        <v>0.08963482109922538</v>
      </c>
      <c r="F21" s="95">
        <f t="shared" si="3"/>
        <v>0.16308724832214766</v>
      </c>
    </row>
    <row r="22" spans="1:6" ht="18" customHeight="1">
      <c r="A22" s="203" t="s">
        <v>46</v>
      </c>
      <c r="B22" s="91">
        <v>1352</v>
      </c>
      <c r="C22" s="92">
        <f t="shared" si="0"/>
        <v>0.05950180441862512</v>
      </c>
      <c r="D22" s="93">
        <v>115</v>
      </c>
      <c r="E22" s="94">
        <f t="shared" si="1"/>
        <v>0.042419771302102546</v>
      </c>
      <c r="F22" s="95">
        <f t="shared" si="3"/>
        <v>0.07718120805369127</v>
      </c>
    </row>
    <row r="23" spans="1:6" ht="18" customHeight="1">
      <c r="A23" s="203" t="s">
        <v>47</v>
      </c>
      <c r="B23" s="91">
        <v>276</v>
      </c>
      <c r="C23" s="92">
        <f t="shared" si="0"/>
        <v>0.012146818061790335</v>
      </c>
      <c r="D23" s="93">
        <v>22</v>
      </c>
      <c r="E23" s="94">
        <f t="shared" si="1"/>
        <v>0.008115086683880487</v>
      </c>
      <c r="F23" s="95">
        <f t="shared" si="3"/>
        <v>0.01476510067114094</v>
      </c>
    </row>
    <row r="24" spans="1:6" ht="18" customHeight="1">
      <c r="A24" s="203" t="s">
        <v>53</v>
      </c>
      <c r="B24" s="91">
        <v>526</v>
      </c>
      <c r="C24" s="92">
        <f t="shared" si="0"/>
        <v>0.023149370653991728</v>
      </c>
      <c r="D24" s="93">
        <v>35</v>
      </c>
      <c r="E24" s="94">
        <f t="shared" si="1"/>
        <v>0.012910365178900774</v>
      </c>
      <c r="F24" s="95">
        <f t="shared" si="3"/>
        <v>0.02348993288590604</v>
      </c>
    </row>
    <row r="25" spans="1:6" ht="18" customHeight="1">
      <c r="A25" s="203" t="s">
        <v>60</v>
      </c>
      <c r="B25" s="91">
        <v>585</v>
      </c>
      <c r="C25" s="92">
        <f t="shared" si="0"/>
        <v>0.025745973065751254</v>
      </c>
      <c r="D25" s="93">
        <v>94</v>
      </c>
      <c r="E25" s="94">
        <f t="shared" si="1"/>
        <v>0.03467355219476208</v>
      </c>
      <c r="F25" s="95">
        <f t="shared" si="3"/>
        <v>0.06308724832214765</v>
      </c>
    </row>
    <row r="26" spans="1:6" ht="18" customHeight="1">
      <c r="A26" s="203" t="s">
        <v>61</v>
      </c>
      <c r="B26" s="91">
        <v>6307</v>
      </c>
      <c r="C26" s="92">
        <f t="shared" si="0"/>
        <v>0.27757239679605666</v>
      </c>
      <c r="D26" s="93">
        <v>832</v>
      </c>
      <c r="E26" s="94">
        <f t="shared" si="1"/>
        <v>0.3068978236812984</v>
      </c>
      <c r="F26" s="95">
        <f t="shared" si="3"/>
        <v>0.5583892617449664</v>
      </c>
    </row>
    <row r="27" spans="1:6" ht="18" customHeight="1">
      <c r="A27" s="203" t="s">
        <v>71</v>
      </c>
      <c r="B27" s="91">
        <v>297</v>
      </c>
      <c r="C27" s="92">
        <f t="shared" si="0"/>
        <v>0.013071032479535252</v>
      </c>
      <c r="D27" s="93">
        <v>28</v>
      </c>
      <c r="E27" s="94">
        <f t="shared" si="1"/>
        <v>0.010328292143120619</v>
      </c>
      <c r="F27" s="95">
        <f t="shared" si="3"/>
        <v>0.01879194630872483</v>
      </c>
    </row>
    <row r="28" spans="1:6" ht="18" customHeight="1">
      <c r="A28" s="203" t="s">
        <v>76</v>
      </c>
      <c r="B28" s="91">
        <v>1088</v>
      </c>
      <c r="C28" s="92">
        <f t="shared" si="0"/>
        <v>0.047883108881260454</v>
      </c>
      <c r="D28" s="93">
        <v>117</v>
      </c>
      <c r="E28" s="94">
        <f t="shared" si="1"/>
        <v>0.04315750645518259</v>
      </c>
      <c r="F28" s="95">
        <f t="shared" si="3"/>
        <v>0.07852348993288591</v>
      </c>
    </row>
    <row r="29" spans="1:6" ht="18" customHeight="1">
      <c r="A29" s="96" t="s">
        <v>89</v>
      </c>
      <c r="B29" s="97">
        <f>SUM(B19:B28)</f>
        <v>11986</v>
      </c>
      <c r="C29" s="98">
        <f t="shared" si="0"/>
        <v>0.5275063814805034</v>
      </c>
      <c r="D29" s="99">
        <f>SUM(D19:D28)</f>
        <v>1490</v>
      </c>
      <c r="E29" s="100">
        <f t="shared" si="1"/>
        <v>0.549612689044633</v>
      </c>
      <c r="F29" s="101">
        <f>SUM(F19:F28)</f>
        <v>1</v>
      </c>
    </row>
    <row r="30" spans="1:6" ht="18" customHeight="1">
      <c r="A30" s="53" t="s">
        <v>24</v>
      </c>
      <c r="B30" s="156">
        <v>794</v>
      </c>
      <c r="C30" s="163">
        <f t="shared" si="0"/>
        <v>0.034944107032831614</v>
      </c>
      <c r="D30" s="156">
        <v>96</v>
      </c>
      <c r="E30" s="163">
        <f t="shared" si="1"/>
        <v>0.03541128734784212</v>
      </c>
      <c r="F30" s="163">
        <f>D30/$D$34</f>
        <v>0.3106796116504854</v>
      </c>
    </row>
    <row r="31" spans="1:6" ht="18" customHeight="1">
      <c r="A31" s="53" t="s">
        <v>45</v>
      </c>
      <c r="B31" s="156">
        <v>333</v>
      </c>
      <c r="C31" s="163">
        <f t="shared" si="0"/>
        <v>0.014655400052812252</v>
      </c>
      <c r="D31" s="156">
        <v>29</v>
      </c>
      <c r="E31" s="163">
        <f t="shared" si="1"/>
        <v>0.010697159719660641</v>
      </c>
      <c r="F31" s="163">
        <f>D31/$D$34</f>
        <v>0.09385113268608414</v>
      </c>
    </row>
    <row r="32" spans="1:6" ht="18" customHeight="1">
      <c r="A32" s="53" t="s">
        <v>54</v>
      </c>
      <c r="B32" s="156">
        <v>1380</v>
      </c>
      <c r="C32" s="163">
        <f t="shared" si="0"/>
        <v>0.060734090308951674</v>
      </c>
      <c r="D32" s="156">
        <v>176</v>
      </c>
      <c r="E32" s="163">
        <f t="shared" si="1"/>
        <v>0.0649206934710439</v>
      </c>
      <c r="F32" s="163">
        <f>D32/$D$34</f>
        <v>0.56957928802589</v>
      </c>
    </row>
    <row r="33" spans="1:6" ht="18" customHeight="1">
      <c r="A33" s="53" t="s">
        <v>69</v>
      </c>
      <c r="B33" s="156">
        <v>44</v>
      </c>
      <c r="C33" s="163">
        <f t="shared" si="0"/>
        <v>0.0019364492562274447</v>
      </c>
      <c r="D33" s="156">
        <v>8</v>
      </c>
      <c r="E33" s="163">
        <f t="shared" si="1"/>
        <v>0.002950940612320177</v>
      </c>
      <c r="F33" s="163">
        <f>D33/$D$34</f>
        <v>0.025889967637540454</v>
      </c>
    </row>
    <row r="34" spans="1:6" ht="18" customHeight="1">
      <c r="A34" s="54" t="s">
        <v>91</v>
      </c>
      <c r="B34" s="55">
        <f>SUM(B30:B33)</f>
        <v>2551</v>
      </c>
      <c r="C34" s="164">
        <f t="shared" si="0"/>
        <v>0.11227004665082299</v>
      </c>
      <c r="D34" s="55">
        <f>SUM(D30:D33)</f>
        <v>309</v>
      </c>
      <c r="E34" s="164">
        <f t="shared" si="1"/>
        <v>0.11398008115086684</v>
      </c>
      <c r="F34" s="164">
        <f>SUM(F30:F33)</f>
        <v>1</v>
      </c>
    </row>
    <row r="35" spans="1:6" ht="18" customHeight="1">
      <c r="A35" s="202" t="s">
        <v>27</v>
      </c>
      <c r="B35" s="23">
        <v>305</v>
      </c>
      <c r="C35" s="102">
        <f t="shared" si="0"/>
        <v>0.013423114162485697</v>
      </c>
      <c r="D35" s="103">
        <v>17</v>
      </c>
      <c r="E35" s="104">
        <f t="shared" si="1"/>
        <v>0.006270748801180376</v>
      </c>
      <c r="F35" s="105">
        <f>D35/$D$38</f>
        <v>0.4594594594594595</v>
      </c>
    </row>
    <row r="36" spans="1:6" ht="18" customHeight="1">
      <c r="A36" s="202" t="s">
        <v>120</v>
      </c>
      <c r="B36" s="23">
        <v>41</v>
      </c>
      <c r="C36" s="102">
        <v>0.002135801370472546</v>
      </c>
      <c r="D36" s="103">
        <v>7</v>
      </c>
      <c r="E36" s="104">
        <v>0.0032388663967611335</v>
      </c>
      <c r="F36" s="105">
        <v>0.005917159763313609</v>
      </c>
    </row>
    <row r="37" spans="1:6" ht="18" customHeight="1">
      <c r="A37" s="202" t="s">
        <v>74</v>
      </c>
      <c r="B37" s="23">
        <v>177</v>
      </c>
      <c r="C37" s="102">
        <f aca="true" t="shared" si="4" ref="C37:C57">B37/$B$69</f>
        <v>0.007789807235278585</v>
      </c>
      <c r="D37" s="103">
        <v>13</v>
      </c>
      <c r="E37" s="104">
        <f>D37/$D$69</f>
        <v>0.004795278495020288</v>
      </c>
      <c r="F37" s="105">
        <f>D37/$D$38</f>
        <v>0.35135135135135137</v>
      </c>
    </row>
    <row r="38" spans="1:6" ht="18" customHeight="1">
      <c r="A38" s="106" t="s">
        <v>87</v>
      </c>
      <c r="B38" s="107">
        <f>SUM(B35:B37)</f>
        <v>523</v>
      </c>
      <c r="C38" s="108">
        <f t="shared" si="4"/>
        <v>0.02301734002288531</v>
      </c>
      <c r="D38" s="109">
        <f>SUM(D35:D37)</f>
        <v>37</v>
      </c>
      <c r="E38" s="110">
        <f>D38/$D$69</f>
        <v>0.01364810033198082</v>
      </c>
      <c r="F38" s="111">
        <f>SUM(F35:F36)</f>
        <v>0.46537661922277307</v>
      </c>
    </row>
    <row r="39" spans="1:6" ht="18" customHeight="1">
      <c r="A39" s="112" t="s">
        <v>26</v>
      </c>
      <c r="B39" s="27">
        <v>332</v>
      </c>
      <c r="C39" s="113">
        <f t="shared" si="4"/>
        <v>0.014611389842443447</v>
      </c>
      <c r="D39" s="114">
        <v>47</v>
      </c>
      <c r="E39" s="115">
        <f>D39/$D$64</f>
        <v>0.12702702702702703</v>
      </c>
      <c r="F39" s="116">
        <f aca="true" t="shared" si="5" ref="F39:F63">D39/$D$64</f>
        <v>0.12702702702702703</v>
      </c>
    </row>
    <row r="40" spans="1:6" ht="18" customHeight="1">
      <c r="A40" s="112" t="s">
        <v>28</v>
      </c>
      <c r="B40" s="27">
        <v>163</v>
      </c>
      <c r="C40" s="113">
        <f t="shared" si="4"/>
        <v>0.0071736642901153065</v>
      </c>
      <c r="D40" s="114">
        <v>14</v>
      </c>
      <c r="E40" s="115">
        <f aca="true" t="shared" si="6" ref="E40:E58">D40/$D$69</f>
        <v>0.005164146071560309</v>
      </c>
      <c r="F40" s="116">
        <f t="shared" si="5"/>
        <v>0.03783783783783784</v>
      </c>
    </row>
    <row r="41" spans="1:6" ht="18" customHeight="1">
      <c r="A41" s="112" t="s">
        <v>29</v>
      </c>
      <c r="B41" s="27">
        <v>118</v>
      </c>
      <c r="C41" s="113">
        <f t="shared" si="4"/>
        <v>0.005193204823519057</v>
      </c>
      <c r="D41" s="114">
        <v>1</v>
      </c>
      <c r="E41" s="115">
        <f t="shared" si="6"/>
        <v>0.00036886757654002215</v>
      </c>
      <c r="F41" s="116">
        <f t="shared" si="5"/>
        <v>0.002702702702702703</v>
      </c>
    </row>
    <row r="42" spans="1:6" ht="18" customHeight="1">
      <c r="A42" s="112" t="s">
        <v>30</v>
      </c>
      <c r="B42" s="27">
        <v>194</v>
      </c>
      <c r="C42" s="113">
        <f t="shared" si="4"/>
        <v>0.008537980811548279</v>
      </c>
      <c r="D42" s="114">
        <v>24</v>
      </c>
      <c r="E42" s="115">
        <f t="shared" si="6"/>
        <v>0.00885282183696053</v>
      </c>
      <c r="F42" s="116">
        <f t="shared" si="5"/>
        <v>0.06486486486486487</v>
      </c>
    </row>
    <row r="43" spans="1:6" ht="18" customHeight="1">
      <c r="A43" s="112" t="s">
        <v>33</v>
      </c>
      <c r="B43" s="27">
        <v>145</v>
      </c>
      <c r="C43" s="113">
        <f t="shared" si="4"/>
        <v>0.006381480503476806</v>
      </c>
      <c r="D43" s="114">
        <v>17</v>
      </c>
      <c r="E43" s="115">
        <f t="shared" si="6"/>
        <v>0.006270748801180376</v>
      </c>
      <c r="F43" s="116">
        <f t="shared" si="5"/>
        <v>0.04594594594594595</v>
      </c>
    </row>
    <row r="44" spans="1:6" ht="18" customHeight="1">
      <c r="A44" s="112" t="s">
        <v>34</v>
      </c>
      <c r="B44" s="27">
        <v>107</v>
      </c>
      <c r="C44" s="113">
        <f t="shared" si="4"/>
        <v>0.004709092509462195</v>
      </c>
      <c r="D44" s="114">
        <v>6</v>
      </c>
      <c r="E44" s="115">
        <f t="shared" si="6"/>
        <v>0.0022132054592401327</v>
      </c>
      <c r="F44" s="116">
        <f t="shared" si="5"/>
        <v>0.016216216216216217</v>
      </c>
    </row>
    <row r="45" spans="1:6" ht="18" customHeight="1">
      <c r="A45" s="112" t="s">
        <v>35</v>
      </c>
      <c r="B45" s="27">
        <v>73</v>
      </c>
      <c r="C45" s="113">
        <f t="shared" si="4"/>
        <v>0.003212745356922806</v>
      </c>
      <c r="D45" s="114">
        <v>4</v>
      </c>
      <c r="E45" s="115">
        <f t="shared" si="6"/>
        <v>0.0014754703061600886</v>
      </c>
      <c r="F45" s="116">
        <f t="shared" si="5"/>
        <v>0.010810810810810811</v>
      </c>
    </row>
    <row r="46" spans="1:6" ht="18" customHeight="1">
      <c r="A46" s="112" t="s">
        <v>41</v>
      </c>
      <c r="B46" s="27">
        <v>378</v>
      </c>
      <c r="C46" s="113">
        <f t="shared" si="4"/>
        <v>0.0166358595194085</v>
      </c>
      <c r="D46" s="114">
        <v>15</v>
      </c>
      <c r="E46" s="115">
        <f t="shared" si="6"/>
        <v>0.005533013648100332</v>
      </c>
      <c r="F46" s="116">
        <f t="shared" si="5"/>
        <v>0.04054054054054054</v>
      </c>
    </row>
    <row r="47" spans="1:6" ht="18" customHeight="1">
      <c r="A47" s="112" t="s">
        <v>42</v>
      </c>
      <c r="B47" s="27">
        <v>120</v>
      </c>
      <c r="C47" s="113">
        <f t="shared" si="4"/>
        <v>0.0052812252442566675</v>
      </c>
      <c r="D47" s="114">
        <v>7</v>
      </c>
      <c r="E47" s="115">
        <f t="shared" si="6"/>
        <v>0.0025820730357801547</v>
      </c>
      <c r="F47" s="116">
        <f t="shared" si="5"/>
        <v>0.01891891891891892</v>
      </c>
    </row>
    <row r="48" spans="1:6" ht="18" customHeight="1">
      <c r="A48" s="112" t="s">
        <v>43</v>
      </c>
      <c r="B48" s="27">
        <v>165</v>
      </c>
      <c r="C48" s="113">
        <f t="shared" si="4"/>
        <v>0.007261684710852918</v>
      </c>
      <c r="D48" s="114">
        <v>12</v>
      </c>
      <c r="E48" s="115">
        <f t="shared" si="6"/>
        <v>0.004426410918480265</v>
      </c>
      <c r="F48" s="116">
        <f t="shared" si="5"/>
        <v>0.032432432432432434</v>
      </c>
    </row>
    <row r="49" spans="1:6" ht="18" customHeight="1">
      <c r="A49" s="112" t="s">
        <v>44</v>
      </c>
      <c r="B49" s="27">
        <v>125</v>
      </c>
      <c r="C49" s="113">
        <f t="shared" si="4"/>
        <v>0.0055012762961006954</v>
      </c>
      <c r="D49" s="114">
        <v>6</v>
      </c>
      <c r="E49" s="115">
        <f t="shared" si="6"/>
        <v>0.0022132054592401327</v>
      </c>
      <c r="F49" s="116">
        <f t="shared" si="5"/>
        <v>0.016216216216216217</v>
      </c>
    </row>
    <row r="50" spans="1:6" ht="18" customHeight="1">
      <c r="A50" s="112" t="s">
        <v>48</v>
      </c>
      <c r="B50" s="27">
        <v>228</v>
      </c>
      <c r="C50" s="113">
        <f t="shared" si="4"/>
        <v>0.010034327964087668</v>
      </c>
      <c r="D50" s="114">
        <v>5</v>
      </c>
      <c r="E50" s="115">
        <f t="shared" si="6"/>
        <v>0.0018443378827001106</v>
      </c>
      <c r="F50" s="116">
        <f t="shared" si="5"/>
        <v>0.013513513513513514</v>
      </c>
    </row>
    <row r="51" spans="1:6" ht="18" customHeight="1">
      <c r="A51" s="112" t="s">
        <v>49</v>
      </c>
      <c r="B51" s="27">
        <v>436</v>
      </c>
      <c r="C51" s="113">
        <f t="shared" si="4"/>
        <v>0.019188451720799225</v>
      </c>
      <c r="D51" s="114">
        <v>70</v>
      </c>
      <c r="E51" s="115">
        <f t="shared" si="6"/>
        <v>0.02582073035780155</v>
      </c>
      <c r="F51" s="116">
        <f t="shared" si="5"/>
        <v>0.1891891891891892</v>
      </c>
    </row>
    <row r="52" spans="1:6" ht="18" customHeight="1">
      <c r="A52" s="112" t="s">
        <v>50</v>
      </c>
      <c r="B52" s="27">
        <v>77</v>
      </c>
      <c r="C52" s="113">
        <f t="shared" si="4"/>
        <v>0.0033887861983980284</v>
      </c>
      <c r="D52" s="114">
        <v>11</v>
      </c>
      <c r="E52" s="115">
        <f t="shared" si="6"/>
        <v>0.004057543341940244</v>
      </c>
      <c r="F52" s="116">
        <f t="shared" si="5"/>
        <v>0.02972972972972973</v>
      </c>
    </row>
    <row r="53" spans="1:6" ht="18" customHeight="1">
      <c r="A53" s="112" t="s">
        <v>52</v>
      </c>
      <c r="B53" s="27">
        <v>218</v>
      </c>
      <c r="C53" s="113">
        <f t="shared" si="4"/>
        <v>0.009594225860399612</v>
      </c>
      <c r="D53" s="114">
        <v>43</v>
      </c>
      <c r="E53" s="115">
        <f t="shared" si="6"/>
        <v>0.015861305791220952</v>
      </c>
      <c r="F53" s="116">
        <f t="shared" si="5"/>
        <v>0.11621621621621622</v>
      </c>
    </row>
    <row r="54" spans="1:6" ht="18" customHeight="1">
      <c r="A54" s="112" t="s">
        <v>56</v>
      </c>
      <c r="B54" s="27">
        <v>113</v>
      </c>
      <c r="C54" s="113">
        <f t="shared" si="4"/>
        <v>0.004973153771675029</v>
      </c>
      <c r="D54" s="114">
        <v>8</v>
      </c>
      <c r="E54" s="115">
        <f t="shared" si="6"/>
        <v>0.002950940612320177</v>
      </c>
      <c r="F54" s="116">
        <f t="shared" si="5"/>
        <v>0.021621621621621623</v>
      </c>
    </row>
    <row r="55" spans="1:6" ht="18" customHeight="1">
      <c r="A55" s="112" t="s">
        <v>57</v>
      </c>
      <c r="B55" s="27">
        <v>102</v>
      </c>
      <c r="C55" s="113">
        <f t="shared" si="4"/>
        <v>0.004489041457618167</v>
      </c>
      <c r="D55" s="114">
        <v>6</v>
      </c>
      <c r="E55" s="115">
        <f t="shared" si="6"/>
        <v>0.0022132054592401327</v>
      </c>
      <c r="F55" s="116">
        <f t="shared" si="5"/>
        <v>0.016216216216216217</v>
      </c>
    </row>
    <row r="56" spans="1:6" ht="18" customHeight="1">
      <c r="A56" s="112" t="s">
        <v>58</v>
      </c>
      <c r="B56" s="27">
        <v>85</v>
      </c>
      <c r="C56" s="113">
        <f t="shared" si="4"/>
        <v>0.0037408678813484727</v>
      </c>
      <c r="D56" s="114">
        <v>17</v>
      </c>
      <c r="E56" s="115">
        <f t="shared" si="6"/>
        <v>0.006270748801180376</v>
      </c>
      <c r="F56" s="116">
        <f t="shared" si="5"/>
        <v>0.04594594594594595</v>
      </c>
    </row>
    <row r="57" spans="1:6" ht="18" customHeight="1">
      <c r="A57" s="112" t="s">
        <v>59</v>
      </c>
      <c r="B57" s="27">
        <v>45</v>
      </c>
      <c r="C57" s="113">
        <f t="shared" si="4"/>
        <v>0.0019804594665962503</v>
      </c>
      <c r="D57" s="114">
        <v>6</v>
      </c>
      <c r="E57" s="115">
        <f t="shared" si="6"/>
        <v>0.0022132054592401327</v>
      </c>
      <c r="F57" s="116">
        <f t="shared" si="5"/>
        <v>0.016216216216216217</v>
      </c>
    </row>
    <row r="58" spans="1:6" ht="18" customHeight="1">
      <c r="A58" s="112" t="s">
        <v>132</v>
      </c>
      <c r="B58" s="27">
        <v>8</v>
      </c>
      <c r="C58" s="113">
        <v>0</v>
      </c>
      <c r="D58" s="114">
        <v>0</v>
      </c>
      <c r="E58" s="115">
        <f t="shared" si="6"/>
        <v>0</v>
      </c>
      <c r="F58" s="116">
        <f t="shared" si="5"/>
        <v>0</v>
      </c>
    </row>
    <row r="59" spans="1:6" ht="18" customHeight="1">
      <c r="A59" s="112" t="s">
        <v>63</v>
      </c>
      <c r="B59" s="27">
        <v>123</v>
      </c>
      <c r="C59" s="113">
        <f aca="true" t="shared" si="7" ref="C59:C67">B59/$B$69</f>
        <v>0.005413255875363085</v>
      </c>
      <c r="D59" s="114">
        <v>21</v>
      </c>
      <c r="E59" s="115">
        <f>D59/$D$69</f>
        <v>0.007746219107340465</v>
      </c>
      <c r="F59" s="116">
        <f t="shared" si="5"/>
        <v>0.05675675675675676</v>
      </c>
    </row>
    <row r="60" spans="1:6" ht="18" customHeight="1">
      <c r="A60" s="112" t="s">
        <v>64</v>
      </c>
      <c r="B60" s="27">
        <v>67</v>
      </c>
      <c r="C60" s="113">
        <f t="shared" si="7"/>
        <v>0.0029486840947099725</v>
      </c>
      <c r="D60" s="114">
        <v>16</v>
      </c>
      <c r="E60" s="115">
        <f>D60/$D$69</f>
        <v>0.005901881224640354</v>
      </c>
      <c r="F60" s="116">
        <f t="shared" si="5"/>
        <v>0.043243243243243246</v>
      </c>
    </row>
    <row r="61" spans="1:6" ht="18" customHeight="1">
      <c r="A61" s="112" t="s">
        <v>65</v>
      </c>
      <c r="B61" s="27">
        <v>143</v>
      </c>
      <c r="C61" s="113">
        <f t="shared" si="7"/>
        <v>0.0062934600827391956</v>
      </c>
      <c r="D61" s="114">
        <v>6</v>
      </c>
      <c r="E61" s="115">
        <f>D61/$D$69</f>
        <v>0.0022132054592401327</v>
      </c>
      <c r="F61" s="116">
        <f t="shared" si="5"/>
        <v>0.016216216216216217</v>
      </c>
    </row>
    <row r="62" spans="1:6" ht="18" customHeight="1">
      <c r="A62" s="112" t="s">
        <v>68</v>
      </c>
      <c r="B62" s="27">
        <v>117</v>
      </c>
      <c r="C62" s="113">
        <f t="shared" si="7"/>
        <v>0.005149194613150251</v>
      </c>
      <c r="D62" s="114">
        <v>5</v>
      </c>
      <c r="E62" s="115">
        <f aca="true" t="shared" si="8" ref="E62:E67">D62/$D$69</f>
        <v>0.0018443378827001106</v>
      </c>
      <c r="F62" s="116">
        <f t="shared" si="5"/>
        <v>0.013513513513513514</v>
      </c>
    </row>
    <row r="63" spans="1:6" ht="18" customHeight="1">
      <c r="A63" s="112" t="s">
        <v>73</v>
      </c>
      <c r="B63" s="27">
        <v>119</v>
      </c>
      <c r="C63" s="113">
        <f t="shared" si="7"/>
        <v>0.005237215033887862</v>
      </c>
      <c r="D63" s="114">
        <v>3</v>
      </c>
      <c r="E63" s="115">
        <f t="shared" si="8"/>
        <v>0.0011066027296200663</v>
      </c>
      <c r="F63" s="116">
        <f t="shared" si="5"/>
        <v>0.008108108108108109</v>
      </c>
    </row>
    <row r="64" spans="1:6" ht="18" customHeight="1">
      <c r="A64" s="117" t="s">
        <v>88</v>
      </c>
      <c r="B64" s="29">
        <f>SUM(B39:B63)</f>
        <v>3801</v>
      </c>
      <c r="C64" s="118">
        <f t="shared" si="7"/>
        <v>0.16728280961182995</v>
      </c>
      <c r="D64" s="119">
        <f>SUM(D39:D63)</f>
        <v>370</v>
      </c>
      <c r="E64" s="120">
        <f t="shared" si="8"/>
        <v>0.1364810033198082</v>
      </c>
      <c r="F64" s="121">
        <f>SUM(F39:F63)</f>
        <v>1.0000000000000002</v>
      </c>
    </row>
    <row r="65" spans="1:6" ht="18" customHeight="1">
      <c r="A65" s="122" t="s">
        <v>25</v>
      </c>
      <c r="B65" s="123">
        <v>433</v>
      </c>
      <c r="C65" s="124">
        <f t="shared" si="7"/>
        <v>0.01905642108969281</v>
      </c>
      <c r="D65" s="125">
        <v>18</v>
      </c>
      <c r="E65" s="126">
        <f t="shared" si="8"/>
        <v>0.0066396163777203985</v>
      </c>
      <c r="F65" s="127">
        <f>D65/$D$67</f>
        <v>1</v>
      </c>
    </row>
    <row r="66" spans="1:6" ht="18" customHeight="1">
      <c r="A66" s="128" t="s">
        <v>75</v>
      </c>
      <c r="B66" s="123">
        <v>16</v>
      </c>
      <c r="C66" s="124">
        <f t="shared" si="7"/>
        <v>0.000704163365900889</v>
      </c>
      <c r="D66" s="125">
        <v>0</v>
      </c>
      <c r="E66" s="129">
        <f t="shared" si="8"/>
        <v>0</v>
      </c>
      <c r="F66" s="127">
        <f>D66/$D$67</f>
        <v>0</v>
      </c>
    </row>
    <row r="67" spans="1:6" ht="18" customHeight="1">
      <c r="A67" s="130" t="s">
        <v>104</v>
      </c>
      <c r="B67" s="131">
        <f>SUM(B65:B66)</f>
        <v>449</v>
      </c>
      <c r="C67" s="132">
        <f t="shared" si="7"/>
        <v>0.0197605844555937</v>
      </c>
      <c r="D67" s="133">
        <f>SUM(D65:D66)</f>
        <v>18</v>
      </c>
      <c r="E67" s="134">
        <f t="shared" si="8"/>
        <v>0.0066396163777203985</v>
      </c>
      <c r="F67" s="135">
        <f>SUM(F65:F66)</f>
        <v>1</v>
      </c>
    </row>
    <row r="68" spans="1:6" ht="18" customHeight="1">
      <c r="A68" s="136"/>
      <c r="B68" s="39"/>
      <c r="C68" s="137"/>
      <c r="D68" s="138"/>
      <c r="E68" s="139"/>
      <c r="F68" s="140"/>
    </row>
    <row r="69" spans="1:6" ht="15.75" customHeight="1">
      <c r="A69" s="141" t="s">
        <v>81</v>
      </c>
      <c r="B69" s="162">
        <f>B13+B18+B29+B34+B38+B64+B67+B68</f>
        <v>22722</v>
      </c>
      <c r="C69" s="142">
        <f>C13+C18+C29+C34+C38+C64+C67+C68</f>
        <v>1</v>
      </c>
      <c r="D69" s="143">
        <f>D13+D18+D29+D34+D38+D64+D67+D68</f>
        <v>2711</v>
      </c>
      <c r="E69" s="142">
        <f>E13+E18+E29+E34+E38+E64+E67+E68</f>
        <v>1</v>
      </c>
      <c r="F69" s="144">
        <f>D69/B69</f>
        <v>0.11931168030983189</v>
      </c>
    </row>
    <row r="70" ht="15.75" customHeight="1">
      <c r="B70" s="209"/>
    </row>
    <row r="72" ht="15.75" customHeight="1">
      <c r="C72" s="41"/>
    </row>
  </sheetData>
  <sheetProtection/>
  <mergeCells count="9">
    <mergeCell ref="B2:C2"/>
    <mergeCell ref="D2:F2"/>
    <mergeCell ref="A1:F1"/>
    <mergeCell ref="A2:A4"/>
    <mergeCell ref="B3:B4"/>
    <mergeCell ref="D3:D4"/>
    <mergeCell ref="F3:F4"/>
    <mergeCell ref="C3:C4"/>
    <mergeCell ref="E3:E4"/>
  </mergeCells>
  <printOptions/>
  <pageMargins left="0.25" right="0.25" top="0.75" bottom="0.75" header="0.3" footer="0.3"/>
  <pageSetup horizontalDpi="600" verticalDpi="600" orientation="portrait" r:id="rId1"/>
  <rowBreaks count="1" manualBreakCount="1">
    <brk id="38" max="255" man="1"/>
  </rowBreaks>
  <ignoredErrors>
    <ignoredError sqref="E64 E6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M68"/>
  <sheetViews>
    <sheetView zoomScalePageLayoutView="0" workbookViewId="0" topLeftCell="A1">
      <selection activeCell="B1" sqref="B1:M1"/>
    </sheetView>
  </sheetViews>
  <sheetFormatPr defaultColWidth="9.140625" defaultRowHeight="18.75" customHeight="1"/>
  <cols>
    <col min="1" max="1" width="0.5625" style="173" customWidth="1"/>
    <col min="2" max="2" width="23.7109375" style="173" customWidth="1"/>
    <col min="3" max="3" width="5.8515625" style="173" customWidth="1"/>
    <col min="4" max="4" width="5.7109375" style="173" customWidth="1"/>
    <col min="5" max="5" width="6.140625" style="173" customWidth="1"/>
    <col min="6" max="6" width="5.8515625" style="173" customWidth="1"/>
    <col min="7" max="7" width="5.140625" style="173" customWidth="1"/>
    <col min="8" max="8" width="7.57421875" style="173" customWidth="1"/>
    <col min="9" max="9" width="7.421875" style="173" customWidth="1"/>
    <col min="10" max="10" width="7.00390625" style="173" customWidth="1"/>
    <col min="11" max="11" width="6.00390625" style="173" customWidth="1"/>
    <col min="12" max="12" width="7.7109375" style="173" customWidth="1"/>
    <col min="13" max="13" width="7.57421875" style="173" customWidth="1"/>
    <col min="14" max="14" width="2.57421875" style="173" customWidth="1"/>
    <col min="15" max="16384" width="8.8515625" style="173" customWidth="1"/>
  </cols>
  <sheetData>
    <row r="1" spans="2:13" ht="21" customHeight="1">
      <c r="B1" s="244" t="s">
        <v>122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6"/>
    </row>
    <row r="2" spans="2:13" ht="18.75" customHeight="1">
      <c r="B2" s="247" t="s">
        <v>15</v>
      </c>
      <c r="C2" s="249" t="s">
        <v>79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2:13" ht="18.75" customHeight="1">
      <c r="B3" s="248"/>
      <c r="C3" s="167" t="s">
        <v>77</v>
      </c>
      <c r="D3" s="168" t="s">
        <v>21</v>
      </c>
      <c r="E3" s="168" t="s">
        <v>16</v>
      </c>
      <c r="F3" s="168" t="s">
        <v>19</v>
      </c>
      <c r="G3" s="168" t="s">
        <v>22</v>
      </c>
      <c r="H3" s="168" t="s">
        <v>17</v>
      </c>
      <c r="I3" s="168" t="s">
        <v>20</v>
      </c>
      <c r="J3" s="168" t="s">
        <v>23</v>
      </c>
      <c r="K3" s="168" t="s">
        <v>18</v>
      </c>
      <c r="L3" s="168" t="s">
        <v>12</v>
      </c>
      <c r="M3" s="168" t="s">
        <v>4</v>
      </c>
    </row>
    <row r="4" spans="2:13" ht="18.75" customHeight="1">
      <c r="B4" s="147" t="s">
        <v>32</v>
      </c>
      <c r="C4" s="159">
        <v>83</v>
      </c>
      <c r="D4" s="159">
        <v>24</v>
      </c>
      <c r="E4" s="159">
        <v>8</v>
      </c>
      <c r="F4" s="159">
        <v>7</v>
      </c>
      <c r="G4" s="160">
        <v>1</v>
      </c>
      <c r="H4" s="159">
        <v>0</v>
      </c>
      <c r="I4" s="160">
        <v>0</v>
      </c>
      <c r="J4" s="160">
        <v>0</v>
      </c>
      <c r="K4" s="160">
        <v>0</v>
      </c>
      <c r="L4" s="160">
        <v>12</v>
      </c>
      <c r="M4" s="199">
        <v>135</v>
      </c>
    </row>
    <row r="5" spans="2:13" ht="18.75" customHeight="1">
      <c r="B5" s="43" t="s">
        <v>51</v>
      </c>
      <c r="C5" s="159">
        <v>147</v>
      </c>
      <c r="D5" s="159">
        <v>15</v>
      </c>
      <c r="E5" s="159">
        <v>6</v>
      </c>
      <c r="F5" s="159">
        <v>7</v>
      </c>
      <c r="G5" s="160">
        <v>2</v>
      </c>
      <c r="H5" s="159">
        <v>1</v>
      </c>
      <c r="I5" s="160">
        <v>0</v>
      </c>
      <c r="J5" s="160">
        <v>0</v>
      </c>
      <c r="K5" s="160">
        <v>0</v>
      </c>
      <c r="L5" s="160">
        <v>52</v>
      </c>
      <c r="M5" s="199">
        <v>230</v>
      </c>
    </row>
    <row r="6" spans="2:13" ht="18.75" customHeight="1">
      <c r="B6" s="43" t="s">
        <v>55</v>
      </c>
      <c r="C6" s="159">
        <v>68</v>
      </c>
      <c r="D6" s="159">
        <v>15</v>
      </c>
      <c r="E6" s="159">
        <v>15</v>
      </c>
      <c r="F6" s="159">
        <v>4</v>
      </c>
      <c r="G6" s="159">
        <v>3</v>
      </c>
      <c r="H6" s="159">
        <v>2</v>
      </c>
      <c r="I6" s="160">
        <v>0</v>
      </c>
      <c r="J6" s="160">
        <v>0</v>
      </c>
      <c r="K6" s="160">
        <v>0</v>
      </c>
      <c r="L6" s="159">
        <v>2</v>
      </c>
      <c r="M6" s="199">
        <v>109</v>
      </c>
    </row>
    <row r="7" spans="2:13" ht="18.75" customHeight="1">
      <c r="B7" s="43" t="s">
        <v>62</v>
      </c>
      <c r="C7" s="159">
        <v>164</v>
      </c>
      <c r="D7" s="159">
        <v>50</v>
      </c>
      <c r="E7" s="159">
        <v>30</v>
      </c>
      <c r="F7" s="159">
        <v>13</v>
      </c>
      <c r="G7" s="159">
        <v>4</v>
      </c>
      <c r="H7" s="159">
        <v>2</v>
      </c>
      <c r="I7" s="160">
        <v>0</v>
      </c>
      <c r="J7" s="160">
        <v>0</v>
      </c>
      <c r="K7" s="160">
        <v>0</v>
      </c>
      <c r="L7" s="159">
        <v>41</v>
      </c>
      <c r="M7" s="199">
        <v>304</v>
      </c>
    </row>
    <row r="8" spans="2:13" ht="18.75" customHeight="1">
      <c r="B8" s="43" t="s">
        <v>66</v>
      </c>
      <c r="C8" s="159">
        <v>97</v>
      </c>
      <c r="D8" s="159">
        <v>32</v>
      </c>
      <c r="E8" s="159">
        <v>8</v>
      </c>
      <c r="F8" s="159">
        <v>11</v>
      </c>
      <c r="G8" s="159">
        <v>0</v>
      </c>
      <c r="H8" s="160">
        <v>0</v>
      </c>
      <c r="I8" s="160">
        <v>0</v>
      </c>
      <c r="J8" s="160">
        <v>0</v>
      </c>
      <c r="K8" s="160">
        <v>0</v>
      </c>
      <c r="L8" s="160">
        <v>9</v>
      </c>
      <c r="M8" s="199">
        <v>157</v>
      </c>
    </row>
    <row r="9" spans="2:13" ht="18.75" customHeight="1">
      <c r="B9" s="43" t="s">
        <v>67</v>
      </c>
      <c r="C9" s="159">
        <v>77</v>
      </c>
      <c r="D9" s="159">
        <v>27</v>
      </c>
      <c r="E9" s="159">
        <v>9</v>
      </c>
      <c r="F9" s="159">
        <v>8</v>
      </c>
      <c r="G9" s="159">
        <v>1</v>
      </c>
      <c r="H9" s="159">
        <v>1</v>
      </c>
      <c r="I9" s="159">
        <v>0</v>
      </c>
      <c r="J9" s="160">
        <v>0</v>
      </c>
      <c r="K9" s="160">
        <v>0</v>
      </c>
      <c r="L9" s="159">
        <v>31</v>
      </c>
      <c r="M9" s="199">
        <v>154</v>
      </c>
    </row>
    <row r="10" spans="2:13" ht="18.75" customHeight="1">
      <c r="B10" s="43" t="s">
        <v>70</v>
      </c>
      <c r="C10" s="159">
        <v>30</v>
      </c>
      <c r="D10" s="159">
        <v>8</v>
      </c>
      <c r="E10" s="159">
        <v>12</v>
      </c>
      <c r="F10" s="159">
        <v>4</v>
      </c>
      <c r="G10" s="159">
        <v>2</v>
      </c>
      <c r="H10" s="159">
        <v>2</v>
      </c>
      <c r="I10" s="160">
        <v>0</v>
      </c>
      <c r="J10" s="160">
        <v>0</v>
      </c>
      <c r="K10" s="160">
        <v>0</v>
      </c>
      <c r="L10" s="160">
        <v>7</v>
      </c>
      <c r="M10" s="199">
        <v>65</v>
      </c>
    </row>
    <row r="11" spans="2:13" ht="18.75" customHeight="1">
      <c r="B11" s="43" t="s">
        <v>72</v>
      </c>
      <c r="C11" s="159">
        <v>209</v>
      </c>
      <c r="D11" s="159">
        <v>56</v>
      </c>
      <c r="E11" s="159">
        <v>35</v>
      </c>
      <c r="F11" s="159">
        <v>10</v>
      </c>
      <c r="G11" s="159">
        <v>1</v>
      </c>
      <c r="H11" s="160">
        <v>0</v>
      </c>
      <c r="I11" s="160">
        <v>0</v>
      </c>
      <c r="J11" s="160">
        <v>0</v>
      </c>
      <c r="K11" s="160">
        <v>0</v>
      </c>
      <c r="L11" s="159">
        <v>59</v>
      </c>
      <c r="M11" s="199">
        <v>370</v>
      </c>
    </row>
    <row r="12" spans="2:13" ht="18.75" customHeight="1">
      <c r="B12" s="68" t="s">
        <v>90</v>
      </c>
      <c r="C12" s="44">
        <v>875</v>
      </c>
      <c r="D12" s="44">
        <v>227</v>
      </c>
      <c r="E12" s="44">
        <v>123</v>
      </c>
      <c r="F12" s="44">
        <v>64</v>
      </c>
      <c r="G12" s="44">
        <v>14</v>
      </c>
      <c r="H12" s="44">
        <v>8</v>
      </c>
      <c r="I12" s="44">
        <v>0</v>
      </c>
      <c r="J12" s="44">
        <v>0</v>
      </c>
      <c r="K12" s="44">
        <v>0</v>
      </c>
      <c r="L12" s="44">
        <v>213</v>
      </c>
      <c r="M12" s="44">
        <v>1524</v>
      </c>
    </row>
    <row r="13" spans="2:13" ht="18.75" customHeight="1">
      <c r="B13" s="45" t="s">
        <v>37</v>
      </c>
      <c r="C13" s="158">
        <v>381</v>
      </c>
      <c r="D13" s="158">
        <v>58</v>
      </c>
      <c r="E13" s="158">
        <v>26</v>
      </c>
      <c r="F13" s="158">
        <v>19</v>
      </c>
      <c r="G13" s="158">
        <v>3</v>
      </c>
      <c r="H13" s="158">
        <v>4</v>
      </c>
      <c r="I13" s="158">
        <v>0</v>
      </c>
      <c r="J13" s="158">
        <v>0</v>
      </c>
      <c r="K13" s="158">
        <v>0</v>
      </c>
      <c r="L13" s="158">
        <v>68</v>
      </c>
      <c r="M13" s="200">
        <v>559</v>
      </c>
    </row>
    <row r="14" spans="2:13" ht="18.75" customHeight="1">
      <c r="B14" s="45" t="s">
        <v>38</v>
      </c>
      <c r="C14" s="158">
        <v>292</v>
      </c>
      <c r="D14" s="158">
        <v>255</v>
      </c>
      <c r="E14" s="158">
        <v>144</v>
      </c>
      <c r="F14" s="158">
        <v>98</v>
      </c>
      <c r="G14" s="158">
        <v>47</v>
      </c>
      <c r="H14" s="158">
        <v>29</v>
      </c>
      <c r="I14" s="158">
        <v>7</v>
      </c>
      <c r="J14" s="158">
        <v>4</v>
      </c>
      <c r="K14" s="158">
        <v>1</v>
      </c>
      <c r="L14" s="158">
        <v>216</v>
      </c>
      <c r="M14" s="200">
        <v>1093</v>
      </c>
    </row>
    <row r="15" spans="2:13" ht="18.75" customHeight="1">
      <c r="B15" s="45" t="s">
        <v>39</v>
      </c>
      <c r="C15" s="158">
        <v>22</v>
      </c>
      <c r="D15" s="158">
        <v>9</v>
      </c>
      <c r="E15" s="158">
        <v>6</v>
      </c>
      <c r="F15" s="158">
        <v>1</v>
      </c>
      <c r="G15" s="158">
        <v>3</v>
      </c>
      <c r="H15" s="158">
        <v>0</v>
      </c>
      <c r="I15" s="158">
        <v>0</v>
      </c>
      <c r="J15" s="158">
        <v>0</v>
      </c>
      <c r="K15" s="158">
        <v>0</v>
      </c>
      <c r="L15" s="158">
        <v>4</v>
      </c>
      <c r="M15" s="200">
        <v>45</v>
      </c>
    </row>
    <row r="16" spans="2:13" ht="18.75" customHeight="1">
      <c r="B16" s="45" t="s">
        <v>40</v>
      </c>
      <c r="C16" s="158">
        <v>106</v>
      </c>
      <c r="D16" s="158">
        <v>37</v>
      </c>
      <c r="E16" s="158">
        <v>11</v>
      </c>
      <c r="F16" s="158">
        <v>5</v>
      </c>
      <c r="G16" s="158">
        <v>2</v>
      </c>
      <c r="H16" s="158">
        <v>4</v>
      </c>
      <c r="I16" s="158">
        <v>0</v>
      </c>
      <c r="J16" s="158">
        <v>1</v>
      </c>
      <c r="K16" s="158">
        <v>1</v>
      </c>
      <c r="L16" s="158">
        <v>24</v>
      </c>
      <c r="M16" s="200">
        <v>191</v>
      </c>
    </row>
    <row r="17" spans="2:13" ht="18.75" customHeight="1">
      <c r="B17" s="69" t="s">
        <v>103</v>
      </c>
      <c r="C17" s="46">
        <v>801</v>
      </c>
      <c r="D17" s="46">
        <v>359</v>
      </c>
      <c r="E17" s="46">
        <v>187</v>
      </c>
      <c r="F17" s="46">
        <v>123</v>
      </c>
      <c r="G17" s="46">
        <v>55</v>
      </c>
      <c r="H17" s="46">
        <v>37</v>
      </c>
      <c r="I17" s="46">
        <v>7</v>
      </c>
      <c r="J17" s="46">
        <v>5</v>
      </c>
      <c r="K17" s="46">
        <v>2</v>
      </c>
      <c r="L17" s="46">
        <v>312</v>
      </c>
      <c r="M17" s="46">
        <v>1888</v>
      </c>
    </row>
    <row r="18" spans="2:13" ht="18.75" customHeight="1">
      <c r="B18" s="47" t="s">
        <v>80</v>
      </c>
      <c r="C18" s="48">
        <v>1</v>
      </c>
      <c r="D18" s="48">
        <v>3</v>
      </c>
      <c r="E18" s="48">
        <v>3</v>
      </c>
      <c r="F18" s="48">
        <v>4</v>
      </c>
      <c r="G18" s="48">
        <v>2</v>
      </c>
      <c r="H18" s="48">
        <v>0</v>
      </c>
      <c r="I18" s="48">
        <v>0</v>
      </c>
      <c r="J18" s="48">
        <v>0</v>
      </c>
      <c r="K18" s="48">
        <v>0</v>
      </c>
      <c r="L18" s="48">
        <v>2</v>
      </c>
      <c r="M18" s="48">
        <v>15</v>
      </c>
    </row>
    <row r="19" spans="2:13" ht="18.75" customHeight="1">
      <c r="B19" s="49" t="s">
        <v>31</v>
      </c>
      <c r="C19" s="157">
        <v>20</v>
      </c>
      <c r="D19" s="157">
        <v>8</v>
      </c>
      <c r="E19" s="157">
        <v>9</v>
      </c>
      <c r="F19" s="157">
        <v>7</v>
      </c>
      <c r="G19" s="157">
        <v>4</v>
      </c>
      <c r="H19" s="157">
        <v>1</v>
      </c>
      <c r="I19" s="157">
        <v>0</v>
      </c>
      <c r="J19" s="157">
        <v>0</v>
      </c>
      <c r="K19" s="157">
        <v>0</v>
      </c>
      <c r="L19" s="157">
        <v>4</v>
      </c>
      <c r="M19" s="157">
        <v>53</v>
      </c>
    </row>
    <row r="20" spans="2:13" ht="18.75" customHeight="1">
      <c r="B20" s="49" t="s">
        <v>36</v>
      </c>
      <c r="C20" s="157">
        <v>648</v>
      </c>
      <c r="D20" s="157">
        <v>262</v>
      </c>
      <c r="E20" s="157">
        <v>146</v>
      </c>
      <c r="F20" s="157">
        <v>95</v>
      </c>
      <c r="G20" s="157">
        <v>22</v>
      </c>
      <c r="H20" s="157">
        <v>23</v>
      </c>
      <c r="I20" s="157">
        <v>2</v>
      </c>
      <c r="J20" s="157">
        <v>1</v>
      </c>
      <c r="K20" s="157">
        <v>0</v>
      </c>
      <c r="L20" s="157">
        <v>288</v>
      </c>
      <c r="M20" s="169">
        <v>1487</v>
      </c>
    </row>
    <row r="21" spans="2:13" ht="18.75" customHeight="1">
      <c r="B21" s="49" t="s">
        <v>46</v>
      </c>
      <c r="C21" s="157">
        <v>374</v>
      </c>
      <c r="D21" s="157">
        <v>230</v>
      </c>
      <c r="E21" s="157">
        <v>205</v>
      </c>
      <c r="F21" s="157">
        <v>187</v>
      </c>
      <c r="G21" s="157">
        <v>89</v>
      </c>
      <c r="H21" s="157">
        <v>39</v>
      </c>
      <c r="I21" s="157">
        <v>9</v>
      </c>
      <c r="J21" s="157">
        <v>7</v>
      </c>
      <c r="K21" s="157">
        <v>0</v>
      </c>
      <c r="L21" s="157">
        <v>212</v>
      </c>
      <c r="M21" s="169">
        <v>1352</v>
      </c>
    </row>
    <row r="22" spans="2:13" ht="18.75" customHeight="1">
      <c r="B22" s="49" t="s">
        <v>47</v>
      </c>
      <c r="C22" s="157">
        <v>44</v>
      </c>
      <c r="D22" s="157">
        <v>52</v>
      </c>
      <c r="E22" s="157">
        <v>46</v>
      </c>
      <c r="F22" s="157">
        <v>37</v>
      </c>
      <c r="G22" s="157">
        <v>19</v>
      </c>
      <c r="H22" s="157">
        <v>32</v>
      </c>
      <c r="I22" s="157">
        <v>6</v>
      </c>
      <c r="J22" s="157">
        <v>1</v>
      </c>
      <c r="K22" s="157">
        <v>1</v>
      </c>
      <c r="L22" s="157">
        <v>38</v>
      </c>
      <c r="M22" s="157">
        <v>276</v>
      </c>
    </row>
    <row r="23" spans="2:13" ht="18.75" customHeight="1">
      <c r="B23" s="49" t="s">
        <v>53</v>
      </c>
      <c r="C23" s="157">
        <v>243</v>
      </c>
      <c r="D23" s="157">
        <v>90</v>
      </c>
      <c r="E23" s="157">
        <v>55</v>
      </c>
      <c r="F23" s="157">
        <v>33</v>
      </c>
      <c r="G23" s="157">
        <v>19</v>
      </c>
      <c r="H23" s="157">
        <v>14</v>
      </c>
      <c r="I23" s="157">
        <v>1</v>
      </c>
      <c r="J23" s="157">
        <v>0</v>
      </c>
      <c r="K23" s="157">
        <v>1</v>
      </c>
      <c r="L23" s="157">
        <v>70</v>
      </c>
      <c r="M23" s="157">
        <v>526</v>
      </c>
    </row>
    <row r="24" spans="2:13" ht="18.75" customHeight="1">
      <c r="B24" s="49" t="s">
        <v>60</v>
      </c>
      <c r="C24" s="157">
        <v>130</v>
      </c>
      <c r="D24" s="157">
        <v>79</v>
      </c>
      <c r="E24" s="157">
        <v>96</v>
      </c>
      <c r="F24" s="157">
        <v>82</v>
      </c>
      <c r="G24" s="157">
        <v>50</v>
      </c>
      <c r="H24" s="157">
        <v>30</v>
      </c>
      <c r="I24" s="157">
        <v>7</v>
      </c>
      <c r="J24" s="157">
        <v>3</v>
      </c>
      <c r="K24" s="157">
        <v>1</v>
      </c>
      <c r="L24" s="157">
        <v>107</v>
      </c>
      <c r="M24" s="157">
        <v>585</v>
      </c>
    </row>
    <row r="25" spans="2:13" ht="18.75" customHeight="1">
      <c r="B25" s="49" t="s">
        <v>61</v>
      </c>
      <c r="C25" s="161">
        <v>2413</v>
      </c>
      <c r="D25" s="161">
        <v>1123</v>
      </c>
      <c r="E25" s="161">
        <v>750</v>
      </c>
      <c r="F25" s="157">
        <v>526</v>
      </c>
      <c r="G25" s="157">
        <v>172</v>
      </c>
      <c r="H25" s="157">
        <v>118</v>
      </c>
      <c r="I25" s="157">
        <v>14</v>
      </c>
      <c r="J25" s="157">
        <v>2</v>
      </c>
      <c r="K25" s="157">
        <v>1</v>
      </c>
      <c r="L25" s="157">
        <v>1188</v>
      </c>
      <c r="M25" s="169">
        <v>6307</v>
      </c>
    </row>
    <row r="26" spans="2:13" ht="18.75" customHeight="1">
      <c r="B26" s="49" t="s">
        <v>71</v>
      </c>
      <c r="C26" s="157">
        <v>118</v>
      </c>
      <c r="D26" s="157">
        <v>53</v>
      </c>
      <c r="E26" s="157">
        <v>32</v>
      </c>
      <c r="F26" s="157">
        <v>30</v>
      </c>
      <c r="G26" s="157">
        <v>10</v>
      </c>
      <c r="H26" s="157">
        <v>7</v>
      </c>
      <c r="I26" s="157">
        <v>3</v>
      </c>
      <c r="J26" s="157">
        <v>1</v>
      </c>
      <c r="K26" s="157">
        <v>0</v>
      </c>
      <c r="L26" s="157">
        <v>43</v>
      </c>
      <c r="M26" s="157">
        <v>297</v>
      </c>
    </row>
    <row r="27" spans="2:13" ht="18.75" customHeight="1">
      <c r="B27" s="49" t="s">
        <v>76</v>
      </c>
      <c r="C27" s="157">
        <v>415</v>
      </c>
      <c r="D27" s="157">
        <v>251</v>
      </c>
      <c r="E27" s="157">
        <v>148</v>
      </c>
      <c r="F27" s="157">
        <v>86</v>
      </c>
      <c r="G27" s="157">
        <v>33</v>
      </c>
      <c r="H27" s="157">
        <v>20</v>
      </c>
      <c r="I27" s="157">
        <v>0</v>
      </c>
      <c r="J27" s="157">
        <v>1</v>
      </c>
      <c r="K27" s="157">
        <v>0</v>
      </c>
      <c r="L27" s="157">
        <v>134</v>
      </c>
      <c r="M27" s="169">
        <v>1088</v>
      </c>
    </row>
    <row r="28" spans="2:13" ht="18.75" customHeight="1">
      <c r="B28" s="50" t="s">
        <v>89</v>
      </c>
      <c r="C28" s="51">
        <v>4406</v>
      </c>
      <c r="D28" s="51">
        <v>2151</v>
      </c>
      <c r="E28" s="51">
        <v>1490</v>
      </c>
      <c r="F28" s="51">
        <v>1087</v>
      </c>
      <c r="G28" s="51">
        <v>420</v>
      </c>
      <c r="H28" s="51">
        <v>284</v>
      </c>
      <c r="I28" s="51">
        <v>42</v>
      </c>
      <c r="J28" s="52">
        <v>16</v>
      </c>
      <c r="K28" s="52">
        <v>4</v>
      </c>
      <c r="L28" s="51">
        <v>2086</v>
      </c>
      <c r="M28" s="51">
        <v>11986</v>
      </c>
    </row>
    <row r="29" spans="2:13" ht="18.75" customHeight="1">
      <c r="B29" s="53" t="s">
        <v>24</v>
      </c>
      <c r="C29" s="156">
        <v>185</v>
      </c>
      <c r="D29" s="156">
        <v>109</v>
      </c>
      <c r="E29" s="156">
        <v>116</v>
      </c>
      <c r="F29" s="156">
        <v>84</v>
      </c>
      <c r="G29" s="156">
        <v>33</v>
      </c>
      <c r="H29" s="156">
        <v>42</v>
      </c>
      <c r="I29" s="156">
        <v>11</v>
      </c>
      <c r="J29" s="156">
        <v>1</v>
      </c>
      <c r="K29" s="156">
        <v>8</v>
      </c>
      <c r="L29" s="156">
        <v>205</v>
      </c>
      <c r="M29" s="201">
        <v>794</v>
      </c>
    </row>
    <row r="30" spans="2:13" ht="18.75" customHeight="1">
      <c r="B30" s="53" t="s">
        <v>45</v>
      </c>
      <c r="C30" s="156">
        <v>70</v>
      </c>
      <c r="D30" s="156">
        <v>43</v>
      </c>
      <c r="E30" s="156">
        <v>50</v>
      </c>
      <c r="F30" s="156">
        <v>52</v>
      </c>
      <c r="G30" s="156">
        <v>23</v>
      </c>
      <c r="H30" s="156">
        <v>25</v>
      </c>
      <c r="I30" s="156">
        <v>9</v>
      </c>
      <c r="J30" s="156">
        <v>6</v>
      </c>
      <c r="K30" s="156">
        <v>3</v>
      </c>
      <c r="L30" s="156">
        <v>52</v>
      </c>
      <c r="M30" s="201">
        <v>333</v>
      </c>
    </row>
    <row r="31" spans="2:13" ht="18.75" customHeight="1">
      <c r="B31" s="53" t="s">
        <v>54</v>
      </c>
      <c r="C31" s="156">
        <v>333</v>
      </c>
      <c r="D31" s="156">
        <v>246</v>
      </c>
      <c r="E31" s="156">
        <v>197</v>
      </c>
      <c r="F31" s="156">
        <v>177</v>
      </c>
      <c r="G31" s="156">
        <v>79</v>
      </c>
      <c r="H31" s="156">
        <v>65</v>
      </c>
      <c r="I31" s="156">
        <v>15</v>
      </c>
      <c r="J31" s="156">
        <v>7</v>
      </c>
      <c r="K31" s="156">
        <v>7</v>
      </c>
      <c r="L31" s="156">
        <v>254</v>
      </c>
      <c r="M31" s="201">
        <v>1380</v>
      </c>
    </row>
    <row r="32" spans="2:13" ht="18.75" customHeight="1">
      <c r="B32" s="53" t="s">
        <v>69</v>
      </c>
      <c r="C32" s="156">
        <v>5</v>
      </c>
      <c r="D32" s="156">
        <v>5</v>
      </c>
      <c r="E32" s="156">
        <v>4</v>
      </c>
      <c r="F32" s="156">
        <v>9</v>
      </c>
      <c r="G32" s="156">
        <v>7</v>
      </c>
      <c r="H32" s="156">
        <v>3</v>
      </c>
      <c r="I32" s="156">
        <v>4</v>
      </c>
      <c r="J32" s="156">
        <v>2</v>
      </c>
      <c r="K32" s="156">
        <v>1</v>
      </c>
      <c r="L32" s="156">
        <v>4</v>
      </c>
      <c r="M32" s="201">
        <v>44</v>
      </c>
    </row>
    <row r="33" spans="2:13" ht="18.75" customHeight="1">
      <c r="B33" s="54" t="s">
        <v>91</v>
      </c>
      <c r="C33" s="55">
        <v>593</v>
      </c>
      <c r="D33" s="55">
        <v>403</v>
      </c>
      <c r="E33" s="55">
        <v>367</v>
      </c>
      <c r="F33" s="55">
        <v>322</v>
      </c>
      <c r="G33" s="55">
        <v>142</v>
      </c>
      <c r="H33" s="55">
        <v>135</v>
      </c>
      <c r="I33" s="56">
        <v>39</v>
      </c>
      <c r="J33" s="55">
        <v>16</v>
      </c>
      <c r="K33" s="55">
        <v>19</v>
      </c>
      <c r="L33" s="55">
        <v>515</v>
      </c>
      <c r="M33" s="55">
        <v>2551</v>
      </c>
    </row>
    <row r="34" spans="2:13" ht="18.75" customHeight="1">
      <c r="B34" s="57" t="s">
        <v>27</v>
      </c>
      <c r="C34" s="154">
        <v>6</v>
      </c>
      <c r="D34" s="154">
        <v>5</v>
      </c>
      <c r="E34" s="154">
        <v>10</v>
      </c>
      <c r="F34" s="154">
        <v>9</v>
      </c>
      <c r="G34" s="154">
        <v>8</v>
      </c>
      <c r="H34" s="154">
        <v>2</v>
      </c>
      <c r="I34" s="154">
        <v>0</v>
      </c>
      <c r="J34" s="154">
        <v>0</v>
      </c>
      <c r="K34" s="154">
        <v>0</v>
      </c>
      <c r="L34" s="154">
        <v>1</v>
      </c>
      <c r="M34" s="154">
        <v>41</v>
      </c>
    </row>
    <row r="35" spans="2:13" ht="18.75" customHeight="1">
      <c r="B35" s="57" t="s">
        <v>120</v>
      </c>
      <c r="C35" s="154">
        <v>138</v>
      </c>
      <c r="D35" s="154">
        <v>65</v>
      </c>
      <c r="E35" s="154">
        <v>38</v>
      </c>
      <c r="F35" s="154">
        <v>24</v>
      </c>
      <c r="G35" s="154">
        <v>4</v>
      </c>
      <c r="H35" s="154">
        <v>8</v>
      </c>
      <c r="I35" s="154">
        <v>0</v>
      </c>
      <c r="J35" s="154">
        <v>0</v>
      </c>
      <c r="K35" s="154">
        <v>1</v>
      </c>
      <c r="L35" s="154">
        <v>27</v>
      </c>
      <c r="M35" s="154">
        <v>305</v>
      </c>
    </row>
    <row r="36" spans="2:13" ht="18.75" customHeight="1">
      <c r="B36" s="57" t="s">
        <v>74</v>
      </c>
      <c r="C36" s="154">
        <v>73</v>
      </c>
      <c r="D36" s="154">
        <v>43</v>
      </c>
      <c r="E36" s="154">
        <v>20</v>
      </c>
      <c r="F36" s="154">
        <v>24</v>
      </c>
      <c r="G36" s="154">
        <v>2</v>
      </c>
      <c r="H36" s="154">
        <v>3</v>
      </c>
      <c r="I36" s="154">
        <v>0</v>
      </c>
      <c r="J36" s="154">
        <v>1</v>
      </c>
      <c r="K36" s="154">
        <v>0</v>
      </c>
      <c r="L36" s="154">
        <v>11</v>
      </c>
      <c r="M36" s="154">
        <v>177</v>
      </c>
    </row>
    <row r="37" spans="2:13" ht="18.75" customHeight="1">
      <c r="B37" s="58" t="s">
        <v>87</v>
      </c>
      <c r="C37" s="171">
        <v>217</v>
      </c>
      <c r="D37" s="171">
        <v>113</v>
      </c>
      <c r="E37" s="171">
        <v>68</v>
      </c>
      <c r="F37" s="171">
        <v>57</v>
      </c>
      <c r="G37" s="171">
        <v>14</v>
      </c>
      <c r="H37" s="171">
        <v>13</v>
      </c>
      <c r="I37" s="171">
        <v>0</v>
      </c>
      <c r="J37" s="171">
        <v>1</v>
      </c>
      <c r="K37" s="171">
        <v>1</v>
      </c>
      <c r="L37" s="171">
        <v>39</v>
      </c>
      <c r="M37" s="171">
        <v>523</v>
      </c>
    </row>
    <row r="38" spans="2:13" ht="18.75" customHeight="1">
      <c r="B38" s="59" t="s">
        <v>26</v>
      </c>
      <c r="C38" s="155">
        <v>201</v>
      </c>
      <c r="D38" s="155">
        <v>52</v>
      </c>
      <c r="E38" s="155">
        <v>16</v>
      </c>
      <c r="F38" s="155">
        <v>18</v>
      </c>
      <c r="G38" s="155">
        <v>10</v>
      </c>
      <c r="H38" s="155">
        <v>0</v>
      </c>
      <c r="I38" s="155">
        <v>0</v>
      </c>
      <c r="J38" s="155">
        <v>0</v>
      </c>
      <c r="K38" s="155">
        <v>0</v>
      </c>
      <c r="L38" s="155">
        <v>35</v>
      </c>
      <c r="M38" s="155">
        <v>332</v>
      </c>
    </row>
    <row r="39" spans="2:13" ht="18.75" customHeight="1">
      <c r="B39" s="59" t="s">
        <v>28</v>
      </c>
      <c r="C39" s="155">
        <v>85</v>
      </c>
      <c r="D39" s="155">
        <v>31</v>
      </c>
      <c r="E39" s="155">
        <v>8</v>
      </c>
      <c r="F39" s="155">
        <v>10</v>
      </c>
      <c r="G39" s="155">
        <v>6</v>
      </c>
      <c r="H39" s="155">
        <v>3</v>
      </c>
      <c r="I39" s="155">
        <v>0</v>
      </c>
      <c r="J39" s="155">
        <v>0</v>
      </c>
      <c r="K39" s="155">
        <v>0</v>
      </c>
      <c r="L39" s="155">
        <v>20</v>
      </c>
      <c r="M39" s="155">
        <v>163</v>
      </c>
    </row>
    <row r="40" spans="2:13" ht="18.75" customHeight="1">
      <c r="B40" s="59" t="s">
        <v>29</v>
      </c>
      <c r="C40" s="155">
        <v>59</v>
      </c>
      <c r="D40" s="155">
        <v>28</v>
      </c>
      <c r="E40" s="155">
        <v>7</v>
      </c>
      <c r="F40" s="155">
        <v>6</v>
      </c>
      <c r="G40" s="155">
        <v>10</v>
      </c>
      <c r="H40" s="155">
        <v>3</v>
      </c>
      <c r="I40" s="155">
        <v>0</v>
      </c>
      <c r="J40" s="155">
        <v>0</v>
      </c>
      <c r="K40" s="155">
        <v>0</v>
      </c>
      <c r="L40" s="155">
        <v>5</v>
      </c>
      <c r="M40" s="155">
        <v>118</v>
      </c>
    </row>
    <row r="41" spans="2:13" ht="18.75" customHeight="1">
      <c r="B41" s="59" t="s">
        <v>30</v>
      </c>
      <c r="C41" s="155">
        <v>104</v>
      </c>
      <c r="D41" s="155">
        <v>24</v>
      </c>
      <c r="E41" s="155">
        <v>19</v>
      </c>
      <c r="F41" s="155">
        <v>18</v>
      </c>
      <c r="G41" s="155">
        <v>8</v>
      </c>
      <c r="H41" s="155">
        <v>2</v>
      </c>
      <c r="I41" s="155">
        <v>0</v>
      </c>
      <c r="J41" s="155">
        <v>0</v>
      </c>
      <c r="K41" s="155">
        <v>0</v>
      </c>
      <c r="L41" s="155">
        <v>19</v>
      </c>
      <c r="M41" s="155">
        <v>194</v>
      </c>
    </row>
    <row r="42" spans="2:13" ht="18.75" customHeight="1">
      <c r="B42" s="59" t="s">
        <v>33</v>
      </c>
      <c r="C42" s="155">
        <v>82</v>
      </c>
      <c r="D42" s="155">
        <v>16</v>
      </c>
      <c r="E42" s="155">
        <v>8</v>
      </c>
      <c r="F42" s="155">
        <v>4</v>
      </c>
      <c r="G42" s="155">
        <v>9</v>
      </c>
      <c r="H42" s="155">
        <v>0</v>
      </c>
      <c r="I42" s="155">
        <v>0</v>
      </c>
      <c r="J42" s="155">
        <v>0</v>
      </c>
      <c r="K42" s="155">
        <v>0</v>
      </c>
      <c r="L42" s="155">
        <v>26</v>
      </c>
      <c r="M42" s="155">
        <v>145</v>
      </c>
    </row>
    <row r="43" spans="2:13" ht="18.75" customHeight="1">
      <c r="B43" s="59" t="s">
        <v>34</v>
      </c>
      <c r="C43" s="155">
        <v>62</v>
      </c>
      <c r="D43" s="155">
        <v>11</v>
      </c>
      <c r="E43" s="155">
        <v>4</v>
      </c>
      <c r="F43" s="155">
        <v>4</v>
      </c>
      <c r="G43" s="155">
        <v>4</v>
      </c>
      <c r="H43" s="155">
        <v>2</v>
      </c>
      <c r="I43" s="155">
        <v>1</v>
      </c>
      <c r="J43" s="155">
        <v>0</v>
      </c>
      <c r="K43" s="155">
        <v>0</v>
      </c>
      <c r="L43" s="155">
        <v>19</v>
      </c>
      <c r="M43" s="155">
        <v>107</v>
      </c>
    </row>
    <row r="44" spans="2:13" ht="18.75" customHeight="1">
      <c r="B44" s="59" t="s">
        <v>35</v>
      </c>
      <c r="C44" s="155">
        <v>44</v>
      </c>
      <c r="D44" s="155">
        <v>8</v>
      </c>
      <c r="E44" s="155">
        <v>8</v>
      </c>
      <c r="F44" s="155">
        <v>7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6</v>
      </c>
      <c r="M44" s="155">
        <v>73</v>
      </c>
    </row>
    <row r="45" spans="2:13" ht="18.75" customHeight="1">
      <c r="B45" s="59" t="s">
        <v>41</v>
      </c>
      <c r="C45" s="155">
        <v>154</v>
      </c>
      <c r="D45" s="155">
        <v>79</v>
      </c>
      <c r="E45" s="155">
        <v>38</v>
      </c>
      <c r="F45" s="155">
        <v>41</v>
      </c>
      <c r="G45" s="155">
        <v>18</v>
      </c>
      <c r="H45" s="155">
        <v>13</v>
      </c>
      <c r="I45" s="155">
        <v>1</v>
      </c>
      <c r="J45" s="155">
        <v>0</v>
      </c>
      <c r="K45" s="155">
        <v>0</v>
      </c>
      <c r="L45" s="155">
        <v>34</v>
      </c>
      <c r="M45" s="155">
        <v>378</v>
      </c>
    </row>
    <row r="46" spans="2:13" ht="18.75" customHeight="1">
      <c r="B46" s="59" t="s">
        <v>42</v>
      </c>
      <c r="C46" s="155">
        <v>67</v>
      </c>
      <c r="D46" s="155">
        <v>21</v>
      </c>
      <c r="E46" s="155">
        <v>6</v>
      </c>
      <c r="F46" s="155">
        <v>11</v>
      </c>
      <c r="G46" s="155">
        <v>9</v>
      </c>
      <c r="H46" s="155">
        <v>1</v>
      </c>
      <c r="I46" s="155">
        <v>0</v>
      </c>
      <c r="J46" s="155">
        <v>0</v>
      </c>
      <c r="K46" s="155">
        <v>0</v>
      </c>
      <c r="L46" s="155">
        <v>5</v>
      </c>
      <c r="M46" s="155">
        <v>120</v>
      </c>
    </row>
    <row r="47" spans="2:13" ht="18.75" customHeight="1">
      <c r="B47" s="59" t="s">
        <v>43</v>
      </c>
      <c r="C47" s="155">
        <v>90</v>
      </c>
      <c r="D47" s="155">
        <v>22</v>
      </c>
      <c r="E47" s="155">
        <v>14</v>
      </c>
      <c r="F47" s="155">
        <v>9</v>
      </c>
      <c r="G47" s="155">
        <v>5</v>
      </c>
      <c r="H47" s="155">
        <v>1</v>
      </c>
      <c r="I47" s="155">
        <v>0</v>
      </c>
      <c r="J47" s="155">
        <v>0</v>
      </c>
      <c r="K47" s="155">
        <v>0</v>
      </c>
      <c r="L47" s="155">
        <v>24</v>
      </c>
      <c r="M47" s="155">
        <v>165</v>
      </c>
    </row>
    <row r="48" spans="2:13" ht="18.75" customHeight="1">
      <c r="B48" s="59" t="s">
        <v>44</v>
      </c>
      <c r="C48" s="155">
        <v>52</v>
      </c>
      <c r="D48" s="155">
        <v>32</v>
      </c>
      <c r="E48" s="155">
        <v>13</v>
      </c>
      <c r="F48" s="155">
        <v>11</v>
      </c>
      <c r="G48" s="155">
        <v>4</v>
      </c>
      <c r="H48" s="155">
        <v>4</v>
      </c>
      <c r="I48" s="155">
        <v>0</v>
      </c>
      <c r="J48" s="155">
        <v>0</v>
      </c>
      <c r="K48" s="155">
        <v>0</v>
      </c>
      <c r="L48" s="155">
        <v>9</v>
      </c>
      <c r="M48" s="155">
        <v>125</v>
      </c>
    </row>
    <row r="49" spans="2:13" ht="18.75" customHeight="1">
      <c r="B49" s="59" t="s">
        <v>48</v>
      </c>
      <c r="C49" s="155">
        <v>124</v>
      </c>
      <c r="D49" s="155">
        <v>30</v>
      </c>
      <c r="E49" s="155">
        <v>25</v>
      </c>
      <c r="F49" s="155">
        <v>9</v>
      </c>
      <c r="G49" s="155">
        <v>10</v>
      </c>
      <c r="H49" s="155">
        <v>3</v>
      </c>
      <c r="I49" s="155">
        <v>0</v>
      </c>
      <c r="J49" s="155">
        <v>0</v>
      </c>
      <c r="K49" s="155">
        <v>0</v>
      </c>
      <c r="L49" s="155">
        <v>27</v>
      </c>
      <c r="M49" s="155">
        <v>228</v>
      </c>
    </row>
    <row r="50" spans="2:13" ht="18.75" customHeight="1">
      <c r="B50" s="59" t="s">
        <v>49</v>
      </c>
      <c r="C50" s="155">
        <v>229</v>
      </c>
      <c r="D50" s="155">
        <v>78</v>
      </c>
      <c r="E50" s="155">
        <v>33</v>
      </c>
      <c r="F50" s="155">
        <v>25</v>
      </c>
      <c r="G50" s="155">
        <v>10</v>
      </c>
      <c r="H50" s="155">
        <v>3</v>
      </c>
      <c r="I50" s="155">
        <v>0</v>
      </c>
      <c r="J50" s="155">
        <v>0</v>
      </c>
      <c r="K50" s="155">
        <v>0</v>
      </c>
      <c r="L50" s="155">
        <v>58</v>
      </c>
      <c r="M50" s="155">
        <v>436</v>
      </c>
    </row>
    <row r="51" spans="2:13" ht="18.75" customHeight="1">
      <c r="B51" s="59" t="s">
        <v>50</v>
      </c>
      <c r="C51" s="155">
        <v>41</v>
      </c>
      <c r="D51" s="155">
        <v>17</v>
      </c>
      <c r="E51" s="155">
        <v>5</v>
      </c>
      <c r="F51" s="155">
        <v>4</v>
      </c>
      <c r="G51" s="155">
        <v>6</v>
      </c>
      <c r="H51" s="155">
        <v>1</v>
      </c>
      <c r="I51" s="155">
        <v>0</v>
      </c>
      <c r="J51" s="155">
        <v>0</v>
      </c>
      <c r="K51" s="155">
        <v>0</v>
      </c>
      <c r="L51" s="155">
        <v>3</v>
      </c>
      <c r="M51" s="155">
        <v>77</v>
      </c>
    </row>
    <row r="52" spans="2:13" ht="18.75" customHeight="1">
      <c r="B52" s="59" t="s">
        <v>52</v>
      </c>
      <c r="C52" s="155">
        <v>131</v>
      </c>
      <c r="D52" s="155">
        <v>32</v>
      </c>
      <c r="E52" s="155">
        <v>9</v>
      </c>
      <c r="F52" s="155">
        <v>8</v>
      </c>
      <c r="G52" s="155">
        <v>10</v>
      </c>
      <c r="H52" s="155">
        <v>1</v>
      </c>
      <c r="I52" s="155">
        <v>0</v>
      </c>
      <c r="J52" s="155">
        <v>0</v>
      </c>
      <c r="K52" s="155">
        <v>0</v>
      </c>
      <c r="L52" s="155">
        <v>27</v>
      </c>
      <c r="M52" s="155">
        <v>218</v>
      </c>
    </row>
    <row r="53" spans="2:13" ht="18.75" customHeight="1">
      <c r="B53" s="59" t="s">
        <v>56</v>
      </c>
      <c r="C53" s="155">
        <v>57</v>
      </c>
      <c r="D53" s="155">
        <v>20</v>
      </c>
      <c r="E53" s="155">
        <v>7</v>
      </c>
      <c r="F53" s="155">
        <v>15</v>
      </c>
      <c r="G53" s="155">
        <v>5</v>
      </c>
      <c r="H53" s="155">
        <v>0</v>
      </c>
      <c r="I53" s="155">
        <v>0</v>
      </c>
      <c r="J53" s="155">
        <v>0</v>
      </c>
      <c r="K53" s="155">
        <v>0</v>
      </c>
      <c r="L53" s="155">
        <v>9</v>
      </c>
      <c r="M53" s="155">
        <v>113</v>
      </c>
    </row>
    <row r="54" spans="2:13" ht="18.75" customHeight="1">
      <c r="B54" s="59" t="s">
        <v>57</v>
      </c>
      <c r="C54" s="155">
        <v>41</v>
      </c>
      <c r="D54" s="155">
        <v>21</v>
      </c>
      <c r="E54" s="155">
        <v>8</v>
      </c>
      <c r="F54" s="155">
        <v>9</v>
      </c>
      <c r="G54" s="155">
        <v>8</v>
      </c>
      <c r="H54" s="155">
        <v>4</v>
      </c>
      <c r="I54" s="155">
        <v>0</v>
      </c>
      <c r="J54" s="155">
        <v>0</v>
      </c>
      <c r="K54" s="155">
        <v>0</v>
      </c>
      <c r="L54" s="155">
        <v>11</v>
      </c>
      <c r="M54" s="155">
        <v>102</v>
      </c>
    </row>
    <row r="55" spans="2:13" ht="18.75" customHeight="1">
      <c r="B55" s="59" t="s">
        <v>58</v>
      </c>
      <c r="C55" s="155">
        <v>42</v>
      </c>
      <c r="D55" s="155">
        <v>13</v>
      </c>
      <c r="E55" s="155">
        <v>10</v>
      </c>
      <c r="F55" s="155">
        <v>10</v>
      </c>
      <c r="G55" s="155">
        <v>2</v>
      </c>
      <c r="H55" s="155">
        <v>0</v>
      </c>
      <c r="I55" s="155">
        <v>0</v>
      </c>
      <c r="J55" s="155">
        <v>0</v>
      </c>
      <c r="K55" s="155">
        <v>0</v>
      </c>
      <c r="L55" s="155">
        <v>8</v>
      </c>
      <c r="M55" s="155">
        <v>85</v>
      </c>
    </row>
    <row r="56" spans="2:13" ht="18.75" customHeight="1">
      <c r="B56" s="59" t="s">
        <v>59</v>
      </c>
      <c r="C56" s="155">
        <v>26</v>
      </c>
      <c r="D56" s="155">
        <v>8</v>
      </c>
      <c r="E56" s="155">
        <v>2</v>
      </c>
      <c r="F56" s="155">
        <v>3</v>
      </c>
      <c r="G56" s="155">
        <v>3</v>
      </c>
      <c r="H56" s="155">
        <v>2</v>
      </c>
      <c r="I56" s="155">
        <v>0</v>
      </c>
      <c r="J56" s="155">
        <v>0</v>
      </c>
      <c r="K56" s="155">
        <v>0</v>
      </c>
      <c r="L56" s="155">
        <v>1</v>
      </c>
      <c r="M56" s="155">
        <v>45</v>
      </c>
    </row>
    <row r="57" spans="2:13" ht="18.75" customHeight="1">
      <c r="B57" s="59" t="s">
        <v>132</v>
      </c>
      <c r="C57" s="155">
        <v>4</v>
      </c>
      <c r="D57" s="155">
        <v>0</v>
      </c>
      <c r="E57" s="155">
        <v>2</v>
      </c>
      <c r="F57" s="155">
        <v>1</v>
      </c>
      <c r="G57" s="155">
        <v>0</v>
      </c>
      <c r="H57" s="155">
        <v>0</v>
      </c>
      <c r="I57" s="155">
        <v>0</v>
      </c>
      <c r="J57" s="155">
        <v>0</v>
      </c>
      <c r="K57" s="155">
        <v>0</v>
      </c>
      <c r="L57" s="155">
        <v>1</v>
      </c>
      <c r="M57" s="155">
        <v>8</v>
      </c>
    </row>
    <row r="58" spans="2:13" ht="18.75" customHeight="1">
      <c r="B58" s="59" t="s">
        <v>63</v>
      </c>
      <c r="C58" s="155">
        <v>78</v>
      </c>
      <c r="D58" s="155">
        <v>22</v>
      </c>
      <c r="E58" s="155">
        <v>4</v>
      </c>
      <c r="F58" s="155">
        <v>4</v>
      </c>
      <c r="G58" s="155">
        <v>0</v>
      </c>
      <c r="H58" s="155">
        <v>2</v>
      </c>
      <c r="I58" s="155">
        <v>0</v>
      </c>
      <c r="J58" s="155">
        <v>0</v>
      </c>
      <c r="K58" s="155">
        <v>0</v>
      </c>
      <c r="L58" s="155">
        <v>13</v>
      </c>
      <c r="M58" s="155">
        <v>123</v>
      </c>
    </row>
    <row r="59" spans="2:13" ht="18.75" customHeight="1">
      <c r="B59" s="59" t="s">
        <v>64</v>
      </c>
      <c r="C59" s="155">
        <v>29</v>
      </c>
      <c r="D59" s="155">
        <v>17</v>
      </c>
      <c r="E59" s="155">
        <v>6</v>
      </c>
      <c r="F59" s="155">
        <v>4</v>
      </c>
      <c r="G59" s="155">
        <v>1</v>
      </c>
      <c r="H59" s="155">
        <v>1</v>
      </c>
      <c r="I59" s="155">
        <v>0</v>
      </c>
      <c r="J59" s="155">
        <v>0</v>
      </c>
      <c r="K59" s="155">
        <v>0</v>
      </c>
      <c r="L59" s="155">
        <v>9</v>
      </c>
      <c r="M59" s="155">
        <v>67</v>
      </c>
    </row>
    <row r="60" spans="2:13" ht="18.75" customHeight="1">
      <c r="B60" s="59" t="s">
        <v>65</v>
      </c>
      <c r="C60" s="155">
        <v>77</v>
      </c>
      <c r="D60" s="155">
        <v>34</v>
      </c>
      <c r="E60" s="155">
        <v>7</v>
      </c>
      <c r="F60" s="155">
        <v>11</v>
      </c>
      <c r="G60" s="155">
        <v>5</v>
      </c>
      <c r="H60" s="155">
        <v>1</v>
      </c>
      <c r="I60" s="155">
        <v>0</v>
      </c>
      <c r="J60" s="155">
        <v>0</v>
      </c>
      <c r="K60" s="155">
        <v>0</v>
      </c>
      <c r="L60" s="155">
        <v>8</v>
      </c>
      <c r="M60" s="155">
        <v>143</v>
      </c>
    </row>
    <row r="61" spans="2:13" ht="18.75" customHeight="1">
      <c r="B61" s="59" t="s">
        <v>68</v>
      </c>
      <c r="C61" s="155">
        <v>58</v>
      </c>
      <c r="D61" s="155">
        <v>16</v>
      </c>
      <c r="E61" s="155">
        <v>7</v>
      </c>
      <c r="F61" s="155">
        <v>14</v>
      </c>
      <c r="G61" s="155">
        <v>1</v>
      </c>
      <c r="H61" s="155">
        <v>2</v>
      </c>
      <c r="I61" s="155">
        <v>0</v>
      </c>
      <c r="J61" s="155">
        <v>0</v>
      </c>
      <c r="K61" s="155">
        <v>0</v>
      </c>
      <c r="L61" s="155">
        <v>19</v>
      </c>
      <c r="M61" s="155">
        <v>117</v>
      </c>
    </row>
    <row r="62" spans="2:13" ht="18.75" customHeight="1">
      <c r="B62" s="59" t="s">
        <v>73</v>
      </c>
      <c r="C62" s="155">
        <v>62</v>
      </c>
      <c r="D62" s="155">
        <v>16</v>
      </c>
      <c r="E62" s="155">
        <v>14</v>
      </c>
      <c r="F62" s="155">
        <v>4</v>
      </c>
      <c r="G62" s="155">
        <v>4</v>
      </c>
      <c r="H62" s="155">
        <v>1</v>
      </c>
      <c r="I62" s="155">
        <v>0</v>
      </c>
      <c r="J62" s="155">
        <v>0</v>
      </c>
      <c r="K62" s="155">
        <v>0</v>
      </c>
      <c r="L62" s="155">
        <v>18</v>
      </c>
      <c r="M62" s="155">
        <v>119</v>
      </c>
    </row>
    <row r="63" spans="2:13" ht="18.75" customHeight="1">
      <c r="B63" s="60" t="s">
        <v>88</v>
      </c>
      <c r="C63" s="170">
        <v>1999</v>
      </c>
      <c r="D63" s="170">
        <v>648</v>
      </c>
      <c r="E63" s="170">
        <v>280</v>
      </c>
      <c r="F63" s="170">
        <v>260</v>
      </c>
      <c r="G63" s="170">
        <v>148</v>
      </c>
      <c r="H63" s="170">
        <v>50</v>
      </c>
      <c r="I63" s="170">
        <v>2</v>
      </c>
      <c r="J63" s="170">
        <v>0</v>
      </c>
      <c r="K63" s="170">
        <v>0</v>
      </c>
      <c r="L63" s="170">
        <v>414</v>
      </c>
      <c r="M63" s="170">
        <v>3801</v>
      </c>
    </row>
    <row r="64" spans="2:13" ht="18.75" customHeight="1">
      <c r="B64" s="148" t="s">
        <v>25</v>
      </c>
      <c r="C64" s="151">
        <v>61</v>
      </c>
      <c r="D64" s="151">
        <v>38</v>
      </c>
      <c r="E64" s="151">
        <v>24</v>
      </c>
      <c r="F64" s="151">
        <v>28</v>
      </c>
      <c r="G64" s="151">
        <v>16</v>
      </c>
      <c r="H64" s="151">
        <v>15</v>
      </c>
      <c r="I64" s="151">
        <v>5</v>
      </c>
      <c r="J64" s="151">
        <v>5</v>
      </c>
      <c r="K64" s="151">
        <v>2</v>
      </c>
      <c r="L64" s="151">
        <v>239</v>
      </c>
      <c r="M64" s="151">
        <v>433</v>
      </c>
    </row>
    <row r="65" spans="2:13" ht="18.75" customHeight="1">
      <c r="B65" s="61" t="s">
        <v>75</v>
      </c>
      <c r="C65" s="152">
        <v>0</v>
      </c>
      <c r="D65" s="152">
        <v>0</v>
      </c>
      <c r="E65" s="151">
        <v>0</v>
      </c>
      <c r="F65" s="151">
        <v>2</v>
      </c>
      <c r="G65" s="152">
        <v>0</v>
      </c>
      <c r="H65" s="152">
        <v>0</v>
      </c>
      <c r="I65" s="152">
        <v>0</v>
      </c>
      <c r="J65" s="152">
        <v>0</v>
      </c>
      <c r="K65" s="151">
        <v>1</v>
      </c>
      <c r="L65" s="151">
        <v>13</v>
      </c>
      <c r="M65" s="151">
        <v>16</v>
      </c>
    </row>
    <row r="66" spans="2:13" ht="18.75" customHeight="1">
      <c r="B66" s="146" t="s">
        <v>104</v>
      </c>
      <c r="C66" s="153">
        <v>61</v>
      </c>
      <c r="D66" s="149">
        <v>38</v>
      </c>
      <c r="E66" s="150">
        <v>24</v>
      </c>
      <c r="F66" s="150">
        <v>30</v>
      </c>
      <c r="G66" s="149">
        <v>16</v>
      </c>
      <c r="H66" s="149">
        <v>15</v>
      </c>
      <c r="I66" s="149">
        <v>5</v>
      </c>
      <c r="J66" s="149">
        <v>5</v>
      </c>
      <c r="K66" s="150">
        <v>3</v>
      </c>
      <c r="L66" s="150">
        <v>252</v>
      </c>
      <c r="M66" s="150">
        <v>449</v>
      </c>
    </row>
    <row r="67" spans="2:13" ht="18.75" customHeight="1">
      <c r="B67" s="62"/>
      <c r="C67" s="63"/>
      <c r="D67" s="64"/>
      <c r="E67" s="64"/>
      <c r="F67" s="64"/>
      <c r="G67" s="64"/>
      <c r="H67" s="64"/>
      <c r="I67" s="64"/>
      <c r="J67" s="64"/>
      <c r="K67" s="64"/>
      <c r="L67" s="63"/>
      <c r="M67" s="65"/>
    </row>
    <row r="68" spans="2:13" ht="18.75" customHeight="1">
      <c r="B68" s="66" t="s">
        <v>81</v>
      </c>
      <c r="C68" s="67">
        <f aca="true" t="shared" si="0" ref="C68:L68">C12+C17+C28+C33+C37+C63+C66</f>
        <v>8952</v>
      </c>
      <c r="D68" s="67">
        <f t="shared" si="0"/>
        <v>3939</v>
      </c>
      <c r="E68" s="67">
        <f t="shared" si="0"/>
        <v>2539</v>
      </c>
      <c r="F68" s="67">
        <f t="shared" si="0"/>
        <v>1943</v>
      </c>
      <c r="G68" s="67">
        <f t="shared" si="0"/>
        <v>809</v>
      </c>
      <c r="H68" s="67">
        <f t="shared" si="0"/>
        <v>542</v>
      </c>
      <c r="I68" s="67">
        <f t="shared" si="0"/>
        <v>95</v>
      </c>
      <c r="J68" s="67">
        <f t="shared" si="0"/>
        <v>43</v>
      </c>
      <c r="K68" s="67">
        <f t="shared" si="0"/>
        <v>29</v>
      </c>
      <c r="L68" s="67">
        <f t="shared" si="0"/>
        <v>3831</v>
      </c>
      <c r="M68" s="67">
        <f>M12+M17+M28+M33+M37+M63+M66</f>
        <v>22722</v>
      </c>
    </row>
  </sheetData>
  <sheetProtection/>
  <mergeCells count="3">
    <mergeCell ref="B1:M1"/>
    <mergeCell ref="B2:B3"/>
    <mergeCell ref="C2:M2"/>
  </mergeCells>
  <printOptions/>
  <pageMargins left="0.7086614173228347" right="0" top="0.7480314960629921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A68" sqref="A68"/>
    </sheetView>
  </sheetViews>
  <sheetFormatPr defaultColWidth="9.140625" defaultRowHeight="19.5" customHeight="1"/>
  <cols>
    <col min="1" max="1" width="19.7109375" style="2" customWidth="1"/>
    <col min="2" max="2" width="5.8515625" style="2" customWidth="1"/>
    <col min="3" max="3" width="6.140625" style="2" customWidth="1"/>
    <col min="4" max="4" width="6.8515625" style="2" customWidth="1"/>
    <col min="5" max="6" width="7.00390625" style="2" customWidth="1"/>
    <col min="7" max="7" width="7.140625" style="2" bestFit="1" customWidth="1"/>
    <col min="8" max="8" width="7.421875" style="2" bestFit="1" customWidth="1"/>
    <col min="9" max="9" width="6.7109375" style="2" customWidth="1"/>
    <col min="10" max="10" width="7.28125" style="2" customWidth="1"/>
    <col min="11" max="11" width="10.28125" style="2" customWidth="1"/>
    <col min="12" max="12" width="7.57421875" style="2" customWidth="1"/>
    <col min="13" max="13" width="0.85546875" style="2" customWidth="1"/>
    <col min="14" max="16384" width="9.140625" style="2" customWidth="1"/>
  </cols>
  <sheetData>
    <row r="1" spans="1:12" ht="21" customHeight="1">
      <c r="A1" s="237" t="s">
        <v>123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1"/>
    </row>
    <row r="2" spans="1:12" ht="19.5" customHeight="1">
      <c r="A2" s="252" t="s">
        <v>15</v>
      </c>
      <c r="B2" s="254" t="s">
        <v>79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1:12" ht="18.75" customHeight="1">
      <c r="A3" s="253"/>
      <c r="B3" s="42" t="s">
        <v>77</v>
      </c>
      <c r="C3" s="42" t="s">
        <v>21</v>
      </c>
      <c r="D3" s="42" t="s">
        <v>16</v>
      </c>
      <c r="E3" s="42" t="s">
        <v>19</v>
      </c>
      <c r="F3" s="42" t="s">
        <v>22</v>
      </c>
      <c r="G3" s="42" t="s">
        <v>17</v>
      </c>
      <c r="H3" s="42" t="s">
        <v>20</v>
      </c>
      <c r="I3" s="42" t="s">
        <v>23</v>
      </c>
      <c r="J3" s="42" t="s">
        <v>18</v>
      </c>
      <c r="K3" s="42" t="s">
        <v>12</v>
      </c>
      <c r="L3" s="42" t="s">
        <v>78</v>
      </c>
    </row>
    <row r="4" spans="1:12" ht="19.5" customHeight="1">
      <c r="A4" s="3" t="s">
        <v>32</v>
      </c>
      <c r="B4" s="4">
        <v>194</v>
      </c>
      <c r="C4" s="4">
        <v>149</v>
      </c>
      <c r="D4" s="4">
        <v>99.5</v>
      </c>
      <c r="E4" s="4">
        <v>188.5</v>
      </c>
      <c r="F4" s="4">
        <v>53.5</v>
      </c>
      <c r="G4" s="4">
        <v>0</v>
      </c>
      <c r="H4" s="4">
        <v>0</v>
      </c>
      <c r="I4" s="4">
        <v>0</v>
      </c>
      <c r="J4" s="4">
        <v>0</v>
      </c>
      <c r="K4" s="4">
        <v>63.59999999999999</v>
      </c>
      <c r="L4" s="210">
        <v>748.1</v>
      </c>
    </row>
    <row r="5" spans="1:12" ht="19.5" customHeight="1">
      <c r="A5" s="3" t="s">
        <v>51</v>
      </c>
      <c r="B5" s="4">
        <v>251</v>
      </c>
      <c r="C5" s="4">
        <v>100</v>
      </c>
      <c r="D5" s="4">
        <v>87</v>
      </c>
      <c r="E5" s="4">
        <v>204.5</v>
      </c>
      <c r="F5" s="4">
        <v>115.5</v>
      </c>
      <c r="G5" s="4">
        <v>123</v>
      </c>
      <c r="H5" s="4">
        <v>0</v>
      </c>
      <c r="I5" s="4">
        <v>0</v>
      </c>
      <c r="J5" s="4">
        <v>0</v>
      </c>
      <c r="K5" s="4">
        <v>187.19999999999982</v>
      </c>
      <c r="L5" s="210">
        <v>1068.1999999999998</v>
      </c>
    </row>
    <row r="6" spans="1:12" ht="19.5" customHeight="1">
      <c r="A6" s="3" t="s">
        <v>55</v>
      </c>
      <c r="B6" s="4">
        <v>168.5</v>
      </c>
      <c r="C6" s="4">
        <v>104.5</v>
      </c>
      <c r="D6" s="4">
        <v>219.5</v>
      </c>
      <c r="E6" s="4">
        <v>132</v>
      </c>
      <c r="F6" s="4">
        <v>213.5</v>
      </c>
      <c r="G6" s="4">
        <v>223.5</v>
      </c>
      <c r="H6" s="4">
        <v>0</v>
      </c>
      <c r="I6" s="4">
        <v>0</v>
      </c>
      <c r="J6" s="4">
        <v>0</v>
      </c>
      <c r="K6" s="4">
        <v>11.6</v>
      </c>
      <c r="L6" s="210">
        <v>1073.1</v>
      </c>
    </row>
    <row r="7" spans="1:12" ht="19.5" customHeight="1">
      <c r="A7" s="3" t="s">
        <v>62</v>
      </c>
      <c r="B7" s="4">
        <v>339</v>
      </c>
      <c r="C7" s="4">
        <v>344</v>
      </c>
      <c r="D7" s="4">
        <v>423.5</v>
      </c>
      <c r="E7" s="4">
        <v>362.5</v>
      </c>
      <c r="F7" s="4">
        <v>229.5</v>
      </c>
      <c r="G7" s="4">
        <v>351</v>
      </c>
      <c r="H7" s="4">
        <v>0</v>
      </c>
      <c r="I7" s="4">
        <v>0</v>
      </c>
      <c r="J7" s="4">
        <v>0</v>
      </c>
      <c r="K7" s="4">
        <v>233.69999999999985</v>
      </c>
      <c r="L7" s="210">
        <v>2283.2</v>
      </c>
    </row>
    <row r="8" spans="1:12" ht="19.5" customHeight="1">
      <c r="A8" s="3" t="s">
        <v>66</v>
      </c>
      <c r="B8" s="4">
        <v>215</v>
      </c>
      <c r="C8" s="4">
        <v>213.5</v>
      </c>
      <c r="D8" s="4">
        <v>111.5</v>
      </c>
      <c r="E8" s="4">
        <v>334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53.099999999999994</v>
      </c>
      <c r="L8" s="210">
        <v>927.1</v>
      </c>
    </row>
    <row r="9" spans="1:12" ht="19.5" customHeight="1">
      <c r="A9" s="3" t="s">
        <v>67</v>
      </c>
      <c r="B9" s="4">
        <v>181.5</v>
      </c>
      <c r="C9" s="4">
        <v>173</v>
      </c>
      <c r="D9" s="4">
        <v>108.5</v>
      </c>
      <c r="E9" s="4">
        <v>279</v>
      </c>
      <c r="F9" s="4">
        <v>82</v>
      </c>
      <c r="G9" s="4">
        <v>136.5</v>
      </c>
      <c r="H9" s="4">
        <v>0</v>
      </c>
      <c r="I9" s="4">
        <v>0</v>
      </c>
      <c r="J9" s="4">
        <v>0</v>
      </c>
      <c r="K9" s="4">
        <v>189.0999999999999</v>
      </c>
      <c r="L9" s="210">
        <v>1149.6</v>
      </c>
    </row>
    <row r="10" spans="1:12" ht="19.5" customHeight="1">
      <c r="A10" s="3" t="s">
        <v>70</v>
      </c>
      <c r="B10" s="4">
        <v>72.5</v>
      </c>
      <c r="C10" s="4">
        <v>55.5</v>
      </c>
      <c r="D10" s="4">
        <v>169</v>
      </c>
      <c r="E10" s="4">
        <v>125.5</v>
      </c>
      <c r="F10" s="4">
        <v>166</v>
      </c>
      <c r="G10" s="4">
        <v>338.5</v>
      </c>
      <c r="H10" s="4">
        <v>0</v>
      </c>
      <c r="I10" s="4">
        <v>0</v>
      </c>
      <c r="J10" s="4">
        <v>0</v>
      </c>
      <c r="K10" s="4">
        <v>52.5</v>
      </c>
      <c r="L10" s="210">
        <v>979.5</v>
      </c>
    </row>
    <row r="11" spans="1:12" ht="19.5" customHeight="1">
      <c r="A11" s="3" t="s">
        <v>72</v>
      </c>
      <c r="B11" s="4">
        <v>442</v>
      </c>
      <c r="C11" s="4">
        <v>361.5</v>
      </c>
      <c r="D11" s="4">
        <v>461.5</v>
      </c>
      <c r="E11" s="4">
        <v>226.5</v>
      </c>
      <c r="F11" s="4">
        <v>50</v>
      </c>
      <c r="G11" s="4">
        <v>0</v>
      </c>
      <c r="H11" s="4">
        <v>0</v>
      </c>
      <c r="I11" s="4">
        <v>0</v>
      </c>
      <c r="J11" s="4">
        <v>0</v>
      </c>
      <c r="K11" s="4">
        <v>277.2999999999997</v>
      </c>
      <c r="L11" s="210">
        <v>1818.7999999999997</v>
      </c>
    </row>
    <row r="12" spans="1:12" ht="19.5" customHeight="1">
      <c r="A12" s="5" t="s">
        <v>90</v>
      </c>
      <c r="B12" s="6">
        <f aca="true" t="shared" si="0" ref="B12:L12">SUM(B4:B11)</f>
        <v>1863.5</v>
      </c>
      <c r="C12" s="6">
        <f t="shared" si="0"/>
        <v>1501</v>
      </c>
      <c r="D12" s="6">
        <f t="shared" si="0"/>
        <v>1680</v>
      </c>
      <c r="E12" s="6">
        <f t="shared" si="0"/>
        <v>1852.5</v>
      </c>
      <c r="F12" s="6">
        <f t="shared" si="0"/>
        <v>910</v>
      </c>
      <c r="G12" s="7">
        <f t="shared" si="0"/>
        <v>1172.5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1068.0999999999995</v>
      </c>
      <c r="L12" s="211">
        <f t="shared" si="0"/>
        <v>10047.599999999999</v>
      </c>
    </row>
    <row r="13" spans="1:12" ht="19.5" customHeight="1">
      <c r="A13" s="8" t="s">
        <v>37</v>
      </c>
      <c r="B13" s="9">
        <v>819.5</v>
      </c>
      <c r="C13" s="9">
        <v>364.5</v>
      </c>
      <c r="D13" s="9">
        <v>349</v>
      </c>
      <c r="E13" s="9">
        <v>541.5</v>
      </c>
      <c r="F13" s="9">
        <v>196</v>
      </c>
      <c r="G13" s="9">
        <v>496</v>
      </c>
      <c r="H13" s="9">
        <v>0</v>
      </c>
      <c r="I13" s="9">
        <v>0</v>
      </c>
      <c r="J13" s="9">
        <v>0</v>
      </c>
      <c r="K13" s="9">
        <v>278.7999999999999</v>
      </c>
      <c r="L13" s="212">
        <v>3045.2999999999997</v>
      </c>
    </row>
    <row r="14" spans="1:12" ht="19.5" customHeight="1">
      <c r="A14" s="8" t="s">
        <v>38</v>
      </c>
      <c r="B14" s="9">
        <v>754.5</v>
      </c>
      <c r="C14" s="9">
        <v>1688.5</v>
      </c>
      <c r="D14" s="9">
        <v>1853.5</v>
      </c>
      <c r="E14" s="9">
        <v>2793.5</v>
      </c>
      <c r="F14" s="9">
        <v>3019</v>
      </c>
      <c r="G14" s="9">
        <v>4637.5</v>
      </c>
      <c r="H14" s="9">
        <v>2288.5</v>
      </c>
      <c r="I14" s="9">
        <v>2642</v>
      </c>
      <c r="J14" s="9">
        <v>1107.5</v>
      </c>
      <c r="K14" s="9">
        <v>1944</v>
      </c>
      <c r="L14" s="212">
        <v>22728.5</v>
      </c>
    </row>
    <row r="15" spans="1:12" ht="19.5" customHeight="1">
      <c r="A15" s="8" t="s">
        <v>39</v>
      </c>
      <c r="B15" s="9">
        <v>50.5</v>
      </c>
      <c r="C15" s="9">
        <v>57.5</v>
      </c>
      <c r="D15" s="9">
        <v>87</v>
      </c>
      <c r="E15" s="9">
        <v>22</v>
      </c>
      <c r="F15" s="9">
        <v>254.5</v>
      </c>
      <c r="G15" s="9">
        <v>0</v>
      </c>
      <c r="H15" s="9">
        <v>0</v>
      </c>
      <c r="I15" s="9">
        <v>0</v>
      </c>
      <c r="J15" s="9">
        <v>0</v>
      </c>
      <c r="K15" s="9">
        <v>22.4</v>
      </c>
      <c r="L15" s="212">
        <v>493.9</v>
      </c>
    </row>
    <row r="16" spans="1:12" ht="19.5" customHeight="1">
      <c r="A16" s="8" t="s">
        <v>40</v>
      </c>
      <c r="B16" s="9">
        <v>250.5</v>
      </c>
      <c r="C16" s="9">
        <v>243</v>
      </c>
      <c r="D16" s="9">
        <v>151.5</v>
      </c>
      <c r="E16" s="9">
        <v>161</v>
      </c>
      <c r="F16" s="9">
        <v>112.5</v>
      </c>
      <c r="G16" s="9">
        <v>648.5</v>
      </c>
      <c r="H16" s="9">
        <v>0</v>
      </c>
      <c r="I16" s="9">
        <v>858</v>
      </c>
      <c r="J16" s="9">
        <v>5429</v>
      </c>
      <c r="K16" s="9">
        <v>115</v>
      </c>
      <c r="L16" s="212">
        <v>7969</v>
      </c>
    </row>
    <row r="17" spans="1:12" ht="19.5" customHeight="1">
      <c r="A17" s="10" t="s">
        <v>103</v>
      </c>
      <c r="B17" s="11">
        <f aca="true" t="shared" si="1" ref="B17:L17">SUM(B13:B16)</f>
        <v>1875</v>
      </c>
      <c r="C17" s="11">
        <f t="shared" si="1"/>
        <v>2353.5</v>
      </c>
      <c r="D17" s="11">
        <f t="shared" si="1"/>
        <v>2441</v>
      </c>
      <c r="E17" s="11">
        <f t="shared" si="1"/>
        <v>3518</v>
      </c>
      <c r="F17" s="11">
        <f t="shared" si="1"/>
        <v>3582</v>
      </c>
      <c r="G17" s="11">
        <f t="shared" si="1"/>
        <v>5782</v>
      </c>
      <c r="H17" s="11">
        <f t="shared" si="1"/>
        <v>2288.5</v>
      </c>
      <c r="I17" s="11">
        <f t="shared" si="1"/>
        <v>3500</v>
      </c>
      <c r="J17" s="11">
        <f t="shared" si="1"/>
        <v>6536.5</v>
      </c>
      <c r="K17" s="11">
        <f t="shared" si="1"/>
        <v>2360.2</v>
      </c>
      <c r="L17" s="213">
        <f t="shared" si="1"/>
        <v>34236.7</v>
      </c>
    </row>
    <row r="18" spans="1:12" ht="19.5" customHeight="1">
      <c r="A18" s="12" t="s">
        <v>80</v>
      </c>
      <c r="B18" s="13">
        <v>4</v>
      </c>
      <c r="C18" s="13">
        <v>23</v>
      </c>
      <c r="D18" s="13">
        <v>37.5</v>
      </c>
      <c r="E18" s="13">
        <v>120</v>
      </c>
      <c r="F18" s="13">
        <v>115</v>
      </c>
      <c r="G18" s="13">
        <v>0</v>
      </c>
      <c r="H18" s="13">
        <v>0</v>
      </c>
      <c r="I18" s="13">
        <v>0</v>
      </c>
      <c r="J18" s="13">
        <v>0</v>
      </c>
      <c r="K18" s="13">
        <v>64.5</v>
      </c>
      <c r="L18" s="214">
        <v>364</v>
      </c>
    </row>
    <row r="19" spans="1:12" ht="19.5" customHeight="1">
      <c r="A19" s="14" t="s">
        <v>31</v>
      </c>
      <c r="B19" s="15">
        <v>48</v>
      </c>
      <c r="C19" s="15">
        <v>49</v>
      </c>
      <c r="D19" s="15">
        <v>123.5</v>
      </c>
      <c r="E19" s="15">
        <v>206.5</v>
      </c>
      <c r="F19" s="15">
        <v>274</v>
      </c>
      <c r="G19" s="15">
        <v>142</v>
      </c>
      <c r="H19" s="15">
        <v>0</v>
      </c>
      <c r="I19" s="15">
        <v>0</v>
      </c>
      <c r="J19" s="13">
        <v>0</v>
      </c>
      <c r="K19" s="15">
        <v>54.4</v>
      </c>
      <c r="L19" s="215">
        <v>897.4</v>
      </c>
    </row>
    <row r="20" spans="1:12" ht="19.5" customHeight="1">
      <c r="A20" s="14" t="s">
        <v>36</v>
      </c>
      <c r="B20" s="15">
        <v>1530.5</v>
      </c>
      <c r="C20" s="15">
        <v>1678.5</v>
      </c>
      <c r="D20" s="15">
        <v>1910.5</v>
      </c>
      <c r="E20" s="15">
        <v>2760.5</v>
      </c>
      <c r="F20" s="15">
        <v>1404.5</v>
      </c>
      <c r="G20" s="15">
        <v>3443</v>
      </c>
      <c r="H20" s="15">
        <v>750</v>
      </c>
      <c r="I20" s="15">
        <v>900</v>
      </c>
      <c r="J20" s="13">
        <v>0</v>
      </c>
      <c r="K20" s="15">
        <v>2122.5</v>
      </c>
      <c r="L20" s="215">
        <v>16500</v>
      </c>
    </row>
    <row r="21" spans="1:12" ht="19.5" customHeight="1">
      <c r="A21" s="14" t="s">
        <v>46</v>
      </c>
      <c r="B21" s="15">
        <v>898.5</v>
      </c>
      <c r="C21" s="15">
        <v>1493</v>
      </c>
      <c r="D21" s="15">
        <v>2786.5</v>
      </c>
      <c r="E21" s="15">
        <v>5490</v>
      </c>
      <c r="F21" s="15">
        <v>5766.5</v>
      </c>
      <c r="G21" s="15">
        <v>5736.5</v>
      </c>
      <c r="H21" s="15">
        <v>3335.5</v>
      </c>
      <c r="I21" s="15">
        <v>4186.5</v>
      </c>
      <c r="J21" s="13">
        <v>0</v>
      </c>
      <c r="K21" s="15">
        <v>3027.2999999999925</v>
      </c>
      <c r="L21" s="215">
        <v>32720.299999999992</v>
      </c>
    </row>
    <row r="22" spans="1:12" ht="19.5" customHeight="1">
      <c r="A22" s="14" t="s">
        <v>47</v>
      </c>
      <c r="B22" s="15">
        <v>129</v>
      </c>
      <c r="C22" s="15">
        <v>339</v>
      </c>
      <c r="D22" s="15">
        <v>604.5</v>
      </c>
      <c r="E22" s="15">
        <v>1078.5</v>
      </c>
      <c r="F22" s="15">
        <v>1386</v>
      </c>
      <c r="G22" s="15">
        <v>4935</v>
      </c>
      <c r="H22" s="15">
        <v>2269</v>
      </c>
      <c r="I22" s="15">
        <v>663.5</v>
      </c>
      <c r="J22" s="15">
        <v>1075</v>
      </c>
      <c r="K22" s="15">
        <v>646</v>
      </c>
      <c r="L22" s="215">
        <v>13125.5</v>
      </c>
    </row>
    <row r="23" spans="1:12" ht="19.5" customHeight="1">
      <c r="A23" s="14" t="s">
        <v>53</v>
      </c>
      <c r="B23" s="15">
        <v>573.5</v>
      </c>
      <c r="C23" s="15">
        <v>576.5</v>
      </c>
      <c r="D23" s="15">
        <v>708</v>
      </c>
      <c r="E23" s="15">
        <v>964.5</v>
      </c>
      <c r="F23" s="15">
        <v>1290</v>
      </c>
      <c r="G23" s="15">
        <v>2115.5</v>
      </c>
      <c r="H23" s="15">
        <v>321</v>
      </c>
      <c r="I23" s="15">
        <v>0</v>
      </c>
      <c r="J23" s="15">
        <v>1158</v>
      </c>
      <c r="K23" s="15">
        <v>630</v>
      </c>
      <c r="L23" s="215">
        <v>8337</v>
      </c>
    </row>
    <row r="24" spans="1:12" ht="19.5" customHeight="1">
      <c r="A24" s="14" t="s">
        <v>60</v>
      </c>
      <c r="B24" s="15">
        <v>357.5</v>
      </c>
      <c r="C24" s="15">
        <v>519</v>
      </c>
      <c r="D24" s="15">
        <v>1270</v>
      </c>
      <c r="E24" s="15">
        <v>2415.5</v>
      </c>
      <c r="F24" s="15">
        <v>3285</v>
      </c>
      <c r="G24" s="15">
        <v>4930.5</v>
      </c>
      <c r="H24" s="15">
        <v>2849</v>
      </c>
      <c r="I24" s="15">
        <v>1901</v>
      </c>
      <c r="J24" s="15">
        <v>1020</v>
      </c>
      <c r="K24" s="15">
        <v>1830.3999999999967</v>
      </c>
      <c r="L24" s="215">
        <v>20377.899999999998</v>
      </c>
    </row>
    <row r="25" spans="1:12" ht="19.5" customHeight="1">
      <c r="A25" s="14" t="s">
        <v>61</v>
      </c>
      <c r="B25" s="15">
        <v>5649.5</v>
      </c>
      <c r="C25" s="15">
        <v>7276</v>
      </c>
      <c r="D25" s="15">
        <v>9669</v>
      </c>
      <c r="E25" s="15">
        <v>15468.5</v>
      </c>
      <c r="F25" s="15">
        <v>11076</v>
      </c>
      <c r="G25" s="15">
        <v>16714.5</v>
      </c>
      <c r="H25" s="15">
        <v>4890</v>
      </c>
      <c r="I25" s="15">
        <v>1039.5</v>
      </c>
      <c r="J25" s="15">
        <v>2203.5</v>
      </c>
      <c r="K25" s="15">
        <v>11096</v>
      </c>
      <c r="L25" s="215">
        <v>85082.5</v>
      </c>
    </row>
    <row r="26" spans="1:12" ht="19.5" customHeight="1">
      <c r="A26" s="14" t="s">
        <v>71</v>
      </c>
      <c r="B26" s="15">
        <v>286</v>
      </c>
      <c r="C26" s="15">
        <v>333.5</v>
      </c>
      <c r="D26" s="15">
        <v>424.5</v>
      </c>
      <c r="E26" s="15">
        <v>855.5</v>
      </c>
      <c r="F26" s="15">
        <v>729.5</v>
      </c>
      <c r="G26" s="15">
        <v>1045</v>
      </c>
      <c r="H26" s="15">
        <v>1109</v>
      </c>
      <c r="I26" s="15">
        <v>500</v>
      </c>
      <c r="J26" s="15">
        <v>0</v>
      </c>
      <c r="K26" s="15">
        <v>464.4000000000003</v>
      </c>
      <c r="L26" s="215">
        <v>5747.400000000001</v>
      </c>
    </row>
    <row r="27" spans="1:12" ht="19.5" customHeight="1">
      <c r="A27" s="14" t="s">
        <v>76</v>
      </c>
      <c r="B27" s="15">
        <v>1059</v>
      </c>
      <c r="C27" s="15">
        <v>1634.5</v>
      </c>
      <c r="D27" s="15">
        <v>1932</v>
      </c>
      <c r="E27" s="15">
        <v>2382</v>
      </c>
      <c r="F27" s="15">
        <v>2060.5</v>
      </c>
      <c r="G27" s="15">
        <v>3152</v>
      </c>
      <c r="H27" s="15">
        <v>0</v>
      </c>
      <c r="I27" s="15">
        <v>980</v>
      </c>
      <c r="J27" s="15">
        <v>0</v>
      </c>
      <c r="K27" s="15">
        <v>1244.5</v>
      </c>
      <c r="L27" s="215">
        <v>14444.5</v>
      </c>
    </row>
    <row r="28" spans="1:12" ht="19.5" customHeight="1">
      <c r="A28" s="16" t="s">
        <v>89</v>
      </c>
      <c r="B28" s="17">
        <f aca="true" t="shared" si="2" ref="B28:L28">SUM(B18:B27)</f>
        <v>10535.5</v>
      </c>
      <c r="C28" s="17">
        <f t="shared" si="2"/>
        <v>13922</v>
      </c>
      <c r="D28" s="17">
        <f t="shared" si="2"/>
        <v>19466</v>
      </c>
      <c r="E28" s="17">
        <f t="shared" si="2"/>
        <v>31741.5</v>
      </c>
      <c r="F28" s="17">
        <f t="shared" si="2"/>
        <v>27387</v>
      </c>
      <c r="G28" s="17">
        <f t="shared" si="2"/>
        <v>42214</v>
      </c>
      <c r="H28" s="17">
        <f t="shared" si="2"/>
        <v>15523.5</v>
      </c>
      <c r="I28" s="17">
        <f t="shared" si="2"/>
        <v>10170.5</v>
      </c>
      <c r="J28" s="17">
        <f t="shared" si="2"/>
        <v>5456.5</v>
      </c>
      <c r="K28" s="17">
        <f t="shared" si="2"/>
        <v>21179.999999999993</v>
      </c>
      <c r="L28" s="216">
        <f t="shared" si="2"/>
        <v>197596.49999999997</v>
      </c>
    </row>
    <row r="29" spans="1:12" ht="19.5" customHeight="1">
      <c r="A29" s="18" t="s">
        <v>24</v>
      </c>
      <c r="B29" s="19">
        <v>491</v>
      </c>
      <c r="C29" s="19">
        <v>725.5</v>
      </c>
      <c r="D29" s="19">
        <v>1556.5</v>
      </c>
      <c r="E29" s="19">
        <v>2400</v>
      </c>
      <c r="F29" s="19">
        <v>2118.5</v>
      </c>
      <c r="G29" s="19">
        <v>6282.5</v>
      </c>
      <c r="H29" s="19">
        <v>4352.5</v>
      </c>
      <c r="I29" s="19">
        <v>956.5</v>
      </c>
      <c r="J29" s="19">
        <v>18672</v>
      </c>
      <c r="K29" s="19">
        <v>2692.799999999996</v>
      </c>
      <c r="L29" s="217">
        <v>40247.799999999996</v>
      </c>
    </row>
    <row r="30" spans="1:12" ht="19.5" customHeight="1">
      <c r="A30" s="18" t="s">
        <v>45</v>
      </c>
      <c r="B30" s="19">
        <v>195</v>
      </c>
      <c r="C30" s="19">
        <v>287.5</v>
      </c>
      <c r="D30" s="19">
        <v>682.5</v>
      </c>
      <c r="E30" s="19">
        <v>1579.5</v>
      </c>
      <c r="F30" s="19">
        <v>1486.5</v>
      </c>
      <c r="G30" s="19">
        <v>4043.5</v>
      </c>
      <c r="H30" s="19">
        <v>3471</v>
      </c>
      <c r="I30" s="19">
        <v>4063</v>
      </c>
      <c r="J30" s="19">
        <v>3465</v>
      </c>
      <c r="K30" s="19">
        <v>896.4000000000007</v>
      </c>
      <c r="L30" s="217">
        <v>20169.9</v>
      </c>
    </row>
    <row r="31" spans="1:12" ht="19.5" customHeight="1">
      <c r="A31" s="18" t="s">
        <v>54</v>
      </c>
      <c r="B31" s="19">
        <v>866</v>
      </c>
      <c r="C31" s="19">
        <v>1654.5</v>
      </c>
      <c r="D31" s="19">
        <v>2566</v>
      </c>
      <c r="E31" s="19">
        <v>5432.5</v>
      </c>
      <c r="F31" s="19">
        <v>5215.5</v>
      </c>
      <c r="G31" s="19">
        <v>10438</v>
      </c>
      <c r="H31" s="19">
        <v>5735.5</v>
      </c>
      <c r="I31" s="19">
        <v>4463</v>
      </c>
      <c r="J31" s="19">
        <v>13718.5</v>
      </c>
      <c r="K31" s="19">
        <v>3705</v>
      </c>
      <c r="L31" s="217">
        <v>53794</v>
      </c>
    </row>
    <row r="32" spans="1:12" ht="19.5" customHeight="1">
      <c r="A32" s="18" t="s">
        <v>69</v>
      </c>
      <c r="B32" s="19">
        <v>12</v>
      </c>
      <c r="C32" s="19">
        <v>34.5</v>
      </c>
      <c r="D32" s="19">
        <v>57.5</v>
      </c>
      <c r="E32" s="19">
        <v>282</v>
      </c>
      <c r="F32" s="19">
        <v>487</v>
      </c>
      <c r="G32" s="19">
        <v>463</v>
      </c>
      <c r="H32" s="19">
        <v>1718</v>
      </c>
      <c r="I32" s="19">
        <v>1439.5</v>
      </c>
      <c r="J32" s="19">
        <v>1234.5</v>
      </c>
      <c r="K32" s="19">
        <v>115.6</v>
      </c>
      <c r="L32" s="217">
        <v>5843.6</v>
      </c>
    </row>
    <row r="33" spans="1:12" ht="19.5" customHeight="1">
      <c r="A33" s="20" t="s">
        <v>91</v>
      </c>
      <c r="B33" s="21">
        <f aca="true" t="shared" si="3" ref="B33:L33">SUM(B29:B32)</f>
        <v>1564</v>
      </c>
      <c r="C33" s="21">
        <f t="shared" si="3"/>
        <v>2702</v>
      </c>
      <c r="D33" s="21">
        <f t="shared" si="3"/>
        <v>4862.5</v>
      </c>
      <c r="E33" s="21">
        <f t="shared" si="3"/>
        <v>9694</v>
      </c>
      <c r="F33" s="21">
        <f t="shared" si="3"/>
        <v>9307.5</v>
      </c>
      <c r="G33" s="21">
        <f t="shared" si="3"/>
        <v>21227</v>
      </c>
      <c r="H33" s="21">
        <f t="shared" si="3"/>
        <v>15277</v>
      </c>
      <c r="I33" s="21">
        <f t="shared" si="3"/>
        <v>10922</v>
      </c>
      <c r="J33" s="21">
        <f t="shared" si="3"/>
        <v>37090</v>
      </c>
      <c r="K33" s="21">
        <f t="shared" si="3"/>
        <v>7409.799999999997</v>
      </c>
      <c r="L33" s="218">
        <f t="shared" si="3"/>
        <v>120055.3</v>
      </c>
    </row>
    <row r="34" spans="1:12" ht="19.5" customHeight="1">
      <c r="A34" s="22" t="s">
        <v>27</v>
      </c>
      <c r="B34" s="23">
        <v>390.5</v>
      </c>
      <c r="C34" s="23">
        <v>431</v>
      </c>
      <c r="D34" s="23">
        <v>520</v>
      </c>
      <c r="E34" s="23">
        <v>646.5</v>
      </c>
      <c r="F34" s="23">
        <v>318</v>
      </c>
      <c r="G34" s="23">
        <v>1259</v>
      </c>
      <c r="H34" s="23">
        <v>0</v>
      </c>
      <c r="I34" s="23">
        <v>0</v>
      </c>
      <c r="J34" s="23">
        <v>2671.5</v>
      </c>
      <c r="K34" s="23">
        <v>194.39999999999992</v>
      </c>
      <c r="L34" s="219">
        <v>6430.9</v>
      </c>
    </row>
    <row r="35" spans="1:13" ht="19.5" customHeight="1">
      <c r="A35" s="22" t="s">
        <v>120</v>
      </c>
      <c r="B35" s="23">
        <v>15</v>
      </c>
      <c r="C35" s="23">
        <v>39</v>
      </c>
      <c r="D35" s="23">
        <v>127</v>
      </c>
      <c r="E35" s="23">
        <v>262</v>
      </c>
      <c r="F35" s="23">
        <v>710.5</v>
      </c>
      <c r="G35" s="23">
        <v>462.5</v>
      </c>
      <c r="H35" s="23">
        <v>0</v>
      </c>
      <c r="I35" s="23">
        <v>0</v>
      </c>
      <c r="J35" s="23">
        <v>0</v>
      </c>
      <c r="K35" s="23">
        <v>43.5</v>
      </c>
      <c r="L35" s="219">
        <v>1659.5</v>
      </c>
      <c r="M35" s="209"/>
    </row>
    <row r="36" spans="1:12" ht="19.5" customHeight="1">
      <c r="A36" s="22" t="s">
        <v>74</v>
      </c>
      <c r="B36" s="22">
        <v>175</v>
      </c>
      <c r="C36" s="23">
        <v>292.5</v>
      </c>
      <c r="D36" s="23">
        <v>274.5</v>
      </c>
      <c r="E36" s="23">
        <v>622.5</v>
      </c>
      <c r="F36" s="23">
        <v>111</v>
      </c>
      <c r="G36" s="23">
        <v>378.5</v>
      </c>
      <c r="H36" s="23">
        <v>0</v>
      </c>
      <c r="I36" s="23">
        <v>526</v>
      </c>
      <c r="J36" s="23">
        <v>0</v>
      </c>
      <c r="K36" s="23">
        <v>89.09999999999998</v>
      </c>
      <c r="L36" s="219">
        <v>2469.1</v>
      </c>
    </row>
    <row r="37" spans="1:12" ht="19.5" customHeight="1">
      <c r="A37" s="24" t="s">
        <v>87</v>
      </c>
      <c r="B37" s="25">
        <f aca="true" t="shared" si="4" ref="B37:L37">SUM(B34:B36)</f>
        <v>580.5</v>
      </c>
      <c r="C37" s="25">
        <f t="shared" si="4"/>
        <v>762.5</v>
      </c>
      <c r="D37" s="25">
        <f t="shared" si="4"/>
        <v>921.5</v>
      </c>
      <c r="E37" s="25">
        <f t="shared" si="4"/>
        <v>1531</v>
      </c>
      <c r="F37" s="25">
        <f t="shared" si="4"/>
        <v>1139.5</v>
      </c>
      <c r="G37" s="25">
        <f t="shared" si="4"/>
        <v>2100</v>
      </c>
      <c r="H37" s="25">
        <f t="shared" si="4"/>
        <v>0</v>
      </c>
      <c r="I37" s="25">
        <f t="shared" si="4"/>
        <v>526</v>
      </c>
      <c r="J37" s="25">
        <f t="shared" si="4"/>
        <v>2671.5</v>
      </c>
      <c r="K37" s="25">
        <f t="shared" si="4"/>
        <v>326.9999999999999</v>
      </c>
      <c r="L37" s="220">
        <f t="shared" si="4"/>
        <v>10559.5</v>
      </c>
    </row>
    <row r="38" spans="1:12" ht="19.5" customHeight="1">
      <c r="A38" s="26" t="s">
        <v>26</v>
      </c>
      <c r="B38" s="27">
        <v>454</v>
      </c>
      <c r="C38" s="27">
        <v>360.5</v>
      </c>
      <c r="D38" s="27">
        <v>220</v>
      </c>
      <c r="E38" s="27">
        <v>574.5</v>
      </c>
      <c r="F38" s="27">
        <v>691.5</v>
      </c>
      <c r="G38" s="27">
        <v>0</v>
      </c>
      <c r="H38" s="27">
        <v>0</v>
      </c>
      <c r="I38" s="27">
        <v>0</v>
      </c>
      <c r="J38" s="27">
        <v>0</v>
      </c>
      <c r="K38" s="27">
        <v>199.49999999999991</v>
      </c>
      <c r="L38" s="221">
        <v>2500</v>
      </c>
    </row>
    <row r="39" spans="1:12" ht="19.5" customHeight="1">
      <c r="A39" s="26" t="s">
        <v>28</v>
      </c>
      <c r="B39" s="27">
        <v>194</v>
      </c>
      <c r="C39" s="27">
        <v>209.5</v>
      </c>
      <c r="D39" s="27">
        <v>102</v>
      </c>
      <c r="E39" s="27">
        <v>320</v>
      </c>
      <c r="F39" s="27">
        <v>452</v>
      </c>
      <c r="G39" s="27">
        <v>397</v>
      </c>
      <c r="H39" s="27">
        <v>0</v>
      </c>
      <c r="I39" s="27">
        <v>0</v>
      </c>
      <c r="J39" s="27">
        <v>0</v>
      </c>
      <c r="K39" s="27">
        <v>125.99999999999996</v>
      </c>
      <c r="L39" s="221">
        <v>1800.5</v>
      </c>
    </row>
    <row r="40" spans="1:12" ht="19.5" customHeight="1">
      <c r="A40" s="26" t="s">
        <v>29</v>
      </c>
      <c r="B40" s="27">
        <v>152.5</v>
      </c>
      <c r="C40" s="27">
        <v>195</v>
      </c>
      <c r="D40" s="27">
        <v>87.5</v>
      </c>
      <c r="E40" s="27">
        <v>206.5</v>
      </c>
      <c r="F40" s="27">
        <v>750.5</v>
      </c>
      <c r="G40" s="27">
        <v>329.5</v>
      </c>
      <c r="H40" s="27">
        <v>0</v>
      </c>
      <c r="I40" s="27">
        <v>0</v>
      </c>
      <c r="J40" s="27">
        <v>0</v>
      </c>
      <c r="K40" s="27">
        <v>31.5</v>
      </c>
      <c r="L40" s="221">
        <v>1753</v>
      </c>
    </row>
    <row r="41" spans="1:12" ht="19.5" customHeight="1">
      <c r="A41" s="26" t="s">
        <v>30</v>
      </c>
      <c r="B41" s="27">
        <v>239</v>
      </c>
      <c r="C41" s="27">
        <v>176</v>
      </c>
      <c r="D41" s="27">
        <v>261</v>
      </c>
      <c r="E41" s="27">
        <v>595</v>
      </c>
      <c r="F41" s="27">
        <v>448</v>
      </c>
      <c r="G41" s="27">
        <v>322.5</v>
      </c>
      <c r="H41" s="27">
        <v>0</v>
      </c>
      <c r="I41" s="27">
        <v>0</v>
      </c>
      <c r="J41" s="27">
        <v>0</v>
      </c>
      <c r="K41" s="27">
        <v>142.5</v>
      </c>
      <c r="L41" s="221">
        <v>2184</v>
      </c>
    </row>
    <row r="42" spans="1:12" ht="19.5" customHeight="1">
      <c r="A42" s="26" t="s">
        <v>33</v>
      </c>
      <c r="B42" s="27">
        <v>177</v>
      </c>
      <c r="C42" s="27">
        <v>101.5</v>
      </c>
      <c r="D42" s="27">
        <v>106</v>
      </c>
      <c r="E42" s="27">
        <v>128.5</v>
      </c>
      <c r="F42" s="27">
        <v>560</v>
      </c>
      <c r="G42" s="27">
        <v>0</v>
      </c>
      <c r="H42" s="27">
        <v>0</v>
      </c>
      <c r="I42" s="27">
        <v>0</v>
      </c>
      <c r="J42" s="27">
        <v>0</v>
      </c>
      <c r="K42" s="27">
        <v>125</v>
      </c>
      <c r="L42" s="221">
        <v>1198</v>
      </c>
    </row>
    <row r="43" spans="1:12" ht="19.5" customHeight="1">
      <c r="A43" s="26" t="s">
        <v>34</v>
      </c>
      <c r="B43" s="27">
        <v>152.5</v>
      </c>
      <c r="C43" s="27">
        <v>68</v>
      </c>
      <c r="D43" s="27">
        <v>55.5</v>
      </c>
      <c r="E43" s="27">
        <v>138.5</v>
      </c>
      <c r="F43" s="27">
        <v>256</v>
      </c>
      <c r="G43" s="27">
        <v>264</v>
      </c>
      <c r="H43" s="27">
        <v>329</v>
      </c>
      <c r="I43" s="27">
        <v>0</v>
      </c>
      <c r="J43" s="27">
        <v>0</v>
      </c>
      <c r="K43" s="27">
        <v>93.10000000000002</v>
      </c>
      <c r="L43" s="221">
        <v>1356.6</v>
      </c>
    </row>
    <row r="44" spans="1:12" ht="19.5" customHeight="1">
      <c r="A44" s="26" t="s">
        <v>35</v>
      </c>
      <c r="B44" s="27">
        <v>102</v>
      </c>
      <c r="C44" s="27">
        <v>53</v>
      </c>
      <c r="D44" s="27">
        <v>117</v>
      </c>
      <c r="E44" s="27">
        <v>205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41.4</v>
      </c>
      <c r="L44" s="221">
        <v>518.4</v>
      </c>
    </row>
    <row r="45" spans="1:12" ht="19.5" customHeight="1">
      <c r="A45" s="26" t="s">
        <v>41</v>
      </c>
      <c r="B45" s="27">
        <v>394.5</v>
      </c>
      <c r="C45" s="27">
        <v>528.5</v>
      </c>
      <c r="D45" s="27">
        <v>530.5</v>
      </c>
      <c r="E45" s="27">
        <v>1272.5</v>
      </c>
      <c r="F45" s="27">
        <v>1195.5</v>
      </c>
      <c r="G45" s="27">
        <v>1928.5</v>
      </c>
      <c r="H45" s="27">
        <v>307</v>
      </c>
      <c r="I45" s="27">
        <v>0</v>
      </c>
      <c r="J45" s="27">
        <v>0</v>
      </c>
      <c r="K45" s="27">
        <v>289</v>
      </c>
      <c r="L45" s="221">
        <v>6446</v>
      </c>
    </row>
    <row r="46" spans="1:12" ht="19.5" customHeight="1">
      <c r="A46" s="26" t="s">
        <v>42</v>
      </c>
      <c r="B46" s="27">
        <v>176</v>
      </c>
      <c r="C46" s="27">
        <v>148.5</v>
      </c>
      <c r="D46" s="27">
        <v>82.5</v>
      </c>
      <c r="E46" s="27">
        <v>384</v>
      </c>
      <c r="F46" s="27">
        <v>594</v>
      </c>
      <c r="G46" s="27">
        <v>288</v>
      </c>
      <c r="H46" s="27">
        <v>0</v>
      </c>
      <c r="I46" s="27">
        <v>0</v>
      </c>
      <c r="J46" s="27">
        <v>0</v>
      </c>
      <c r="K46" s="27">
        <v>41</v>
      </c>
      <c r="L46" s="221">
        <v>1714</v>
      </c>
    </row>
    <row r="47" spans="1:12" ht="19.5" customHeight="1">
      <c r="A47" s="26" t="s">
        <v>43</v>
      </c>
      <c r="B47" s="27">
        <v>199</v>
      </c>
      <c r="C47" s="27">
        <v>147</v>
      </c>
      <c r="D47" s="27">
        <v>189.5</v>
      </c>
      <c r="E47" s="27">
        <v>308.5</v>
      </c>
      <c r="F47" s="27">
        <v>346.5</v>
      </c>
      <c r="G47" s="27">
        <v>150</v>
      </c>
      <c r="H47" s="27">
        <v>0</v>
      </c>
      <c r="I47" s="27">
        <v>0</v>
      </c>
      <c r="J47" s="27">
        <v>0</v>
      </c>
      <c r="K47" s="27">
        <v>151.2</v>
      </c>
      <c r="L47" s="221">
        <v>1491.7</v>
      </c>
    </row>
    <row r="48" spans="1:12" ht="19.5" customHeight="1">
      <c r="A48" s="26" t="s">
        <v>44</v>
      </c>
      <c r="B48" s="27">
        <v>133</v>
      </c>
      <c r="C48" s="27">
        <v>209.5</v>
      </c>
      <c r="D48" s="27">
        <v>178.5</v>
      </c>
      <c r="E48" s="27">
        <v>351.5</v>
      </c>
      <c r="F48" s="27">
        <v>303.5</v>
      </c>
      <c r="G48" s="27">
        <v>657</v>
      </c>
      <c r="H48" s="27">
        <v>0</v>
      </c>
      <c r="I48" s="27">
        <v>0</v>
      </c>
      <c r="J48" s="27">
        <v>0</v>
      </c>
      <c r="K48" s="27">
        <v>74.69999999999999</v>
      </c>
      <c r="L48" s="221">
        <v>1907.7</v>
      </c>
    </row>
    <row r="49" spans="1:12" ht="19.5" customHeight="1">
      <c r="A49" s="26" t="s">
        <v>48</v>
      </c>
      <c r="B49" s="27">
        <v>294</v>
      </c>
      <c r="C49" s="27">
        <v>202</v>
      </c>
      <c r="D49" s="27">
        <v>322.5</v>
      </c>
      <c r="E49" s="27">
        <v>307</v>
      </c>
      <c r="F49" s="27">
        <v>624.5</v>
      </c>
      <c r="G49" s="27">
        <v>392</v>
      </c>
      <c r="H49" s="27">
        <v>0</v>
      </c>
      <c r="I49" s="27">
        <v>0</v>
      </c>
      <c r="J49" s="27">
        <v>0</v>
      </c>
      <c r="K49" s="27">
        <v>157.5</v>
      </c>
      <c r="L49" s="221">
        <v>2299.5</v>
      </c>
    </row>
    <row r="50" spans="1:13" ht="19.5" customHeight="1">
      <c r="A50" s="26" t="s">
        <v>49</v>
      </c>
      <c r="B50" s="27">
        <v>520</v>
      </c>
      <c r="C50" s="27">
        <v>495</v>
      </c>
      <c r="D50" s="27">
        <v>431.5</v>
      </c>
      <c r="E50" s="27">
        <v>752.5</v>
      </c>
      <c r="F50" s="27">
        <v>602.5</v>
      </c>
      <c r="G50" s="27">
        <v>386.5</v>
      </c>
      <c r="H50" s="27">
        <v>0</v>
      </c>
      <c r="I50" s="27">
        <v>0</v>
      </c>
      <c r="J50" s="27">
        <v>0</v>
      </c>
      <c r="K50" s="27">
        <v>319.1999999999997</v>
      </c>
      <c r="L50" s="221">
        <v>3507.2</v>
      </c>
      <c r="M50" s="209"/>
    </row>
    <row r="51" spans="1:12" ht="19.5" customHeight="1">
      <c r="A51" s="26" t="s">
        <v>50</v>
      </c>
      <c r="B51" s="27">
        <v>109</v>
      </c>
      <c r="C51" s="27">
        <v>118.5</v>
      </c>
      <c r="D51" s="27">
        <v>66</v>
      </c>
      <c r="E51" s="27">
        <v>136</v>
      </c>
      <c r="F51" s="27">
        <v>411</v>
      </c>
      <c r="G51" s="27">
        <v>138</v>
      </c>
      <c r="H51" s="27">
        <v>0</v>
      </c>
      <c r="I51" s="27">
        <v>0</v>
      </c>
      <c r="J51" s="27">
        <v>0</v>
      </c>
      <c r="K51" s="27">
        <v>23.4</v>
      </c>
      <c r="L51" s="221">
        <v>1001.9</v>
      </c>
    </row>
    <row r="52" spans="1:12" ht="19.5" customHeight="1">
      <c r="A52" s="26" t="s">
        <v>52</v>
      </c>
      <c r="B52" s="27">
        <v>283.5</v>
      </c>
      <c r="C52" s="27">
        <v>214.5</v>
      </c>
      <c r="D52" s="27">
        <v>115</v>
      </c>
      <c r="E52" s="27">
        <v>235</v>
      </c>
      <c r="F52" s="27">
        <v>726</v>
      </c>
      <c r="G52" s="27">
        <v>182</v>
      </c>
      <c r="H52" s="27">
        <v>0</v>
      </c>
      <c r="I52" s="27">
        <v>0</v>
      </c>
      <c r="J52" s="27">
        <v>0</v>
      </c>
      <c r="K52" s="27">
        <v>153.9</v>
      </c>
      <c r="L52" s="221">
        <v>1909.9</v>
      </c>
    </row>
    <row r="53" spans="1:12" ht="19.5" customHeight="1">
      <c r="A53" s="26" t="s">
        <v>56</v>
      </c>
      <c r="B53" s="27">
        <v>144</v>
      </c>
      <c r="C53" s="27">
        <v>136</v>
      </c>
      <c r="D53" s="27">
        <v>93.5</v>
      </c>
      <c r="E53" s="27">
        <v>496</v>
      </c>
      <c r="F53" s="27">
        <v>373.5</v>
      </c>
      <c r="G53" s="27">
        <v>0</v>
      </c>
      <c r="H53" s="27">
        <v>0</v>
      </c>
      <c r="I53" s="27">
        <v>0</v>
      </c>
      <c r="J53" s="27">
        <v>0</v>
      </c>
      <c r="K53" s="27">
        <v>79.19999999999999</v>
      </c>
      <c r="L53" s="221">
        <v>1322.2</v>
      </c>
    </row>
    <row r="54" spans="1:12" ht="19.5" customHeight="1">
      <c r="A54" s="26" t="s">
        <v>57</v>
      </c>
      <c r="B54" s="27">
        <v>101.5</v>
      </c>
      <c r="C54" s="27">
        <v>141.5</v>
      </c>
      <c r="D54" s="27">
        <v>103.5</v>
      </c>
      <c r="E54" s="27">
        <v>285.5</v>
      </c>
      <c r="F54" s="27">
        <v>500.5</v>
      </c>
      <c r="G54" s="27">
        <v>605.5</v>
      </c>
      <c r="H54" s="27">
        <v>0</v>
      </c>
      <c r="I54" s="27">
        <v>0</v>
      </c>
      <c r="J54" s="27">
        <v>0</v>
      </c>
      <c r="K54" s="27">
        <v>95.70000000000002</v>
      </c>
      <c r="L54" s="221">
        <v>1833.7</v>
      </c>
    </row>
    <row r="55" spans="1:12" ht="19.5" customHeight="1">
      <c r="A55" s="26" t="s">
        <v>58</v>
      </c>
      <c r="B55" s="27">
        <v>99</v>
      </c>
      <c r="C55" s="27">
        <v>80.5</v>
      </c>
      <c r="D55" s="27">
        <v>123</v>
      </c>
      <c r="E55" s="27">
        <v>317.5</v>
      </c>
      <c r="F55" s="27">
        <v>147.5</v>
      </c>
      <c r="G55" s="27">
        <v>0</v>
      </c>
      <c r="H55" s="27">
        <v>0</v>
      </c>
      <c r="I55" s="27">
        <v>0</v>
      </c>
      <c r="J55" s="27">
        <v>0</v>
      </c>
      <c r="K55" s="27">
        <v>57.400000000000006</v>
      </c>
      <c r="L55" s="221">
        <v>824.9</v>
      </c>
    </row>
    <row r="56" spans="1:12" ht="19.5" customHeight="1">
      <c r="A56" s="26" t="s">
        <v>59</v>
      </c>
      <c r="B56" s="27">
        <v>64</v>
      </c>
      <c r="C56" s="27">
        <v>56</v>
      </c>
      <c r="D56" s="27">
        <v>29</v>
      </c>
      <c r="E56" s="27">
        <v>107.5</v>
      </c>
      <c r="F56" s="27">
        <v>172</v>
      </c>
      <c r="G56" s="27">
        <v>311.5</v>
      </c>
      <c r="H56" s="27">
        <v>0</v>
      </c>
      <c r="I56" s="27">
        <v>0</v>
      </c>
      <c r="J56" s="27">
        <v>0</v>
      </c>
      <c r="K56" s="27">
        <v>7.3</v>
      </c>
      <c r="L56" s="221">
        <v>747.3</v>
      </c>
    </row>
    <row r="57" spans="1:12" ht="19.5" customHeight="1">
      <c r="A57" s="26" t="s">
        <v>132</v>
      </c>
      <c r="B57" s="27">
        <v>8</v>
      </c>
      <c r="C57" s="27">
        <v>0</v>
      </c>
      <c r="D57" s="27">
        <v>33</v>
      </c>
      <c r="E57" s="27">
        <v>27.5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8.9</v>
      </c>
      <c r="L57" s="221">
        <v>77.4</v>
      </c>
    </row>
    <row r="58" spans="1:12" ht="19.5" customHeight="1">
      <c r="A58" s="26" t="s">
        <v>63</v>
      </c>
      <c r="B58" s="27">
        <v>159</v>
      </c>
      <c r="C58" s="27">
        <v>147</v>
      </c>
      <c r="D58" s="27">
        <v>54</v>
      </c>
      <c r="E58" s="27">
        <v>97.5</v>
      </c>
      <c r="F58" s="27"/>
      <c r="G58" s="27">
        <v>290</v>
      </c>
      <c r="H58" s="27">
        <v>0</v>
      </c>
      <c r="I58" s="27">
        <v>0</v>
      </c>
      <c r="J58" s="27">
        <v>0</v>
      </c>
      <c r="K58" s="27">
        <v>53.30000000000001</v>
      </c>
      <c r="L58" s="221">
        <v>800.8</v>
      </c>
    </row>
    <row r="59" spans="1:12" ht="19.5" customHeight="1">
      <c r="A59" s="26" t="s">
        <v>64</v>
      </c>
      <c r="B59" s="27">
        <v>56.5</v>
      </c>
      <c r="C59" s="27">
        <v>107</v>
      </c>
      <c r="D59" s="27">
        <v>91.5</v>
      </c>
      <c r="E59" s="27">
        <v>91</v>
      </c>
      <c r="F59" s="27">
        <v>68</v>
      </c>
      <c r="G59" s="27">
        <v>107.5</v>
      </c>
      <c r="H59" s="27">
        <v>0</v>
      </c>
      <c r="I59" s="27">
        <v>0</v>
      </c>
      <c r="J59" s="27">
        <v>0</v>
      </c>
      <c r="K59" s="27">
        <v>48.800000000000004</v>
      </c>
      <c r="L59" s="221">
        <v>570.3</v>
      </c>
    </row>
    <row r="60" spans="1:12" ht="19.5" customHeight="1">
      <c r="A60" s="26" t="s">
        <v>65</v>
      </c>
      <c r="B60" s="27">
        <v>170.5</v>
      </c>
      <c r="C60" s="27">
        <v>226.5</v>
      </c>
      <c r="D60" s="27">
        <v>93.5</v>
      </c>
      <c r="E60" s="27">
        <v>351</v>
      </c>
      <c r="F60" s="27">
        <v>337</v>
      </c>
      <c r="G60" s="27">
        <v>106</v>
      </c>
      <c r="H60" s="27">
        <v>0</v>
      </c>
      <c r="I60" s="27">
        <v>0</v>
      </c>
      <c r="J60" s="27">
        <v>0</v>
      </c>
      <c r="K60" s="27">
        <v>51.199999999999996</v>
      </c>
      <c r="L60" s="221">
        <v>1335.7</v>
      </c>
    </row>
    <row r="61" spans="1:12" ht="19.5" customHeight="1">
      <c r="A61" s="26" t="s">
        <v>68</v>
      </c>
      <c r="B61" s="27">
        <v>129.5</v>
      </c>
      <c r="C61" s="27">
        <v>112</v>
      </c>
      <c r="D61" s="27">
        <v>104.5</v>
      </c>
      <c r="E61" s="27">
        <v>449.5</v>
      </c>
      <c r="F61" s="27">
        <v>51</v>
      </c>
      <c r="G61" s="27">
        <v>287</v>
      </c>
      <c r="H61" s="27">
        <v>0</v>
      </c>
      <c r="I61" s="27">
        <v>0</v>
      </c>
      <c r="J61" s="27">
        <v>0</v>
      </c>
      <c r="K61" s="27">
        <v>155.79999999999998</v>
      </c>
      <c r="L61" s="221">
        <v>1289.3</v>
      </c>
    </row>
    <row r="62" spans="1:12" ht="19.5" customHeight="1">
      <c r="A62" s="26" t="s">
        <v>73</v>
      </c>
      <c r="B62" s="27">
        <v>135</v>
      </c>
      <c r="C62" s="27">
        <v>108.5</v>
      </c>
      <c r="D62" s="27">
        <v>186.5</v>
      </c>
      <c r="E62" s="27">
        <v>134</v>
      </c>
      <c r="F62" s="27">
        <v>255</v>
      </c>
      <c r="G62" s="27">
        <v>225</v>
      </c>
      <c r="H62" s="27">
        <v>0</v>
      </c>
      <c r="I62" s="27">
        <v>0</v>
      </c>
      <c r="J62" s="27">
        <v>0</v>
      </c>
      <c r="K62" s="27">
        <v>102</v>
      </c>
      <c r="L62" s="221">
        <v>1146</v>
      </c>
    </row>
    <row r="63" spans="1:12" ht="19.5" customHeight="1">
      <c r="A63" s="28" t="s">
        <v>88</v>
      </c>
      <c r="B63" s="29">
        <f aca="true" t="shared" si="5" ref="B63:L63">SUM(B38:B62)</f>
        <v>4647</v>
      </c>
      <c r="C63" s="29">
        <f t="shared" si="5"/>
        <v>4342</v>
      </c>
      <c r="D63" s="29">
        <f t="shared" si="5"/>
        <v>3777</v>
      </c>
      <c r="E63" s="29">
        <f t="shared" si="5"/>
        <v>8272</v>
      </c>
      <c r="F63" s="29">
        <f t="shared" si="5"/>
        <v>9866</v>
      </c>
      <c r="G63" s="30">
        <f t="shared" si="5"/>
        <v>7367.5</v>
      </c>
      <c r="H63" s="30">
        <f t="shared" si="5"/>
        <v>636</v>
      </c>
      <c r="I63" s="30">
        <f t="shared" si="5"/>
        <v>0</v>
      </c>
      <c r="J63" s="30">
        <f t="shared" si="5"/>
        <v>0</v>
      </c>
      <c r="K63" s="30">
        <f t="shared" si="5"/>
        <v>2628.5000000000005</v>
      </c>
      <c r="L63" s="222">
        <f t="shared" si="5"/>
        <v>41536.000000000015</v>
      </c>
    </row>
    <row r="64" spans="1:12" ht="19.5" customHeight="1">
      <c r="A64" s="31" t="s">
        <v>25</v>
      </c>
      <c r="B64" s="32">
        <v>167.5</v>
      </c>
      <c r="C64" s="32">
        <v>248</v>
      </c>
      <c r="D64" s="32">
        <v>320.5</v>
      </c>
      <c r="E64" s="32">
        <v>807</v>
      </c>
      <c r="F64" s="32">
        <v>1005</v>
      </c>
      <c r="G64" s="32">
        <v>2557.5</v>
      </c>
      <c r="H64" s="32">
        <v>2076.5</v>
      </c>
      <c r="I64" s="32">
        <v>3435.5</v>
      </c>
      <c r="J64" s="32">
        <v>13505.5</v>
      </c>
      <c r="K64" s="32">
        <v>2925.299999999994</v>
      </c>
      <c r="L64" s="223">
        <v>27048.299999999996</v>
      </c>
    </row>
    <row r="65" spans="1:12" ht="19.5" customHeight="1">
      <c r="A65" s="31" t="s">
        <v>75</v>
      </c>
      <c r="B65" s="32">
        <v>0</v>
      </c>
      <c r="C65" s="32">
        <v>0</v>
      </c>
      <c r="D65" s="32">
        <v>0</v>
      </c>
      <c r="E65" s="32">
        <v>61.5</v>
      </c>
      <c r="F65" s="32">
        <v>0</v>
      </c>
      <c r="G65" s="32">
        <v>0</v>
      </c>
      <c r="H65" s="32">
        <v>0</v>
      </c>
      <c r="I65" s="32">
        <v>0</v>
      </c>
      <c r="J65" s="32">
        <v>1400</v>
      </c>
      <c r="K65" s="32">
        <v>400.4000000000001</v>
      </c>
      <c r="L65" s="223">
        <v>1861.8999999999994</v>
      </c>
    </row>
    <row r="66" spans="1:12" ht="19.5" customHeight="1">
      <c r="A66" s="33" t="s">
        <v>104</v>
      </c>
      <c r="B66" s="34">
        <f aca="true" t="shared" si="6" ref="B66:L66">SUM(B64:B65)</f>
        <v>167.5</v>
      </c>
      <c r="C66" s="34">
        <f t="shared" si="6"/>
        <v>248</v>
      </c>
      <c r="D66" s="35">
        <f t="shared" si="6"/>
        <v>320.5</v>
      </c>
      <c r="E66" s="35">
        <f t="shared" si="6"/>
        <v>868.5</v>
      </c>
      <c r="F66" s="34">
        <f t="shared" si="6"/>
        <v>1005</v>
      </c>
      <c r="G66" s="34">
        <f t="shared" si="6"/>
        <v>2557.5</v>
      </c>
      <c r="H66" s="34">
        <f t="shared" si="6"/>
        <v>2076.5</v>
      </c>
      <c r="I66" s="34">
        <f t="shared" si="6"/>
        <v>3435.5</v>
      </c>
      <c r="J66" s="35">
        <f t="shared" si="6"/>
        <v>14905.5</v>
      </c>
      <c r="K66" s="35">
        <f t="shared" si="6"/>
        <v>3325.699999999994</v>
      </c>
      <c r="L66" s="224">
        <f t="shared" si="6"/>
        <v>28910.199999999993</v>
      </c>
    </row>
    <row r="67" spans="1:12" ht="19.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225"/>
    </row>
    <row r="68" spans="1:12" ht="19.5" customHeight="1">
      <c r="A68" s="40" t="s">
        <v>133</v>
      </c>
      <c r="B68" s="41">
        <f aca="true" t="shared" si="7" ref="B68:L68">B12+B17+B28+B33+B37+B63+B66+B67</f>
        <v>21233</v>
      </c>
      <c r="C68" s="41">
        <f t="shared" si="7"/>
        <v>25831</v>
      </c>
      <c r="D68" s="41">
        <f t="shared" si="7"/>
        <v>33468.5</v>
      </c>
      <c r="E68" s="41">
        <f t="shared" si="7"/>
        <v>57477.5</v>
      </c>
      <c r="F68" s="41">
        <f t="shared" si="7"/>
        <v>53197</v>
      </c>
      <c r="G68" s="41">
        <f t="shared" si="7"/>
        <v>82420.5</v>
      </c>
      <c r="H68" s="41">
        <f t="shared" si="7"/>
        <v>35801.5</v>
      </c>
      <c r="I68" s="41">
        <f t="shared" si="7"/>
        <v>28554</v>
      </c>
      <c r="J68" s="41">
        <f t="shared" si="7"/>
        <v>66660</v>
      </c>
      <c r="K68" s="165">
        <f t="shared" si="7"/>
        <v>38299.29999999999</v>
      </c>
      <c r="L68" s="172">
        <f t="shared" si="7"/>
        <v>442941.8</v>
      </c>
    </row>
    <row r="69" ht="19.5" customHeight="1">
      <c r="L69" s="166"/>
    </row>
  </sheetData>
  <sheetProtection/>
  <mergeCells count="3">
    <mergeCell ref="A1:L1"/>
    <mergeCell ref="A2:A3"/>
    <mergeCell ref="B2:L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J9" sqref="J9"/>
    </sheetView>
  </sheetViews>
  <sheetFormatPr defaultColWidth="9.140625" defaultRowHeight="18.75" customHeight="1"/>
  <cols>
    <col min="1" max="1" width="45.421875" style="0" customWidth="1"/>
    <col min="2" max="3" width="9.8515625" style="0" bestFit="1" customWidth="1"/>
    <col min="4" max="4" width="10.28125" style="0" bestFit="1" customWidth="1"/>
    <col min="5" max="5" width="9.140625" style="0" bestFit="1" customWidth="1"/>
    <col min="6" max="6" width="3.8515625" style="0" customWidth="1"/>
  </cols>
  <sheetData>
    <row r="1" spans="1:5" ht="21" customHeight="1">
      <c r="A1" s="226" t="s">
        <v>124</v>
      </c>
      <c r="B1" s="227"/>
      <c r="C1" s="228"/>
      <c r="D1" s="228"/>
      <c r="E1" s="229"/>
    </row>
    <row r="2" spans="1:5" ht="18.75" customHeight="1">
      <c r="A2" s="174"/>
      <c r="B2" s="175" t="s">
        <v>9</v>
      </c>
      <c r="C2" s="176" t="s">
        <v>8</v>
      </c>
      <c r="D2" s="175" t="s">
        <v>7</v>
      </c>
      <c r="E2" s="177" t="s">
        <v>8</v>
      </c>
    </row>
    <row r="3" spans="1:5" ht="18.75" customHeight="1">
      <c r="A3" s="178" t="s">
        <v>5</v>
      </c>
      <c r="B3" s="179" t="s">
        <v>6</v>
      </c>
      <c r="C3" s="180" t="s">
        <v>6</v>
      </c>
      <c r="D3" s="179" t="s">
        <v>10</v>
      </c>
      <c r="E3" s="181" t="s">
        <v>10</v>
      </c>
    </row>
    <row r="4" spans="1:5" ht="18.75" customHeight="1">
      <c r="A4" s="182" t="s">
        <v>92</v>
      </c>
      <c r="B4" s="183">
        <v>3228</v>
      </c>
      <c r="C4" s="185">
        <f aca="true" t="shared" si="0" ref="C4:C23">B4/$B$24</f>
        <v>0.14206495907050437</v>
      </c>
      <c r="D4" s="183">
        <v>36444.89999999993</v>
      </c>
      <c r="E4" s="186">
        <f>D4/D24</f>
        <v>0.08227913258208393</v>
      </c>
    </row>
    <row r="5" spans="1:5" ht="18.75" customHeight="1">
      <c r="A5" s="182" t="s">
        <v>0</v>
      </c>
      <c r="B5" s="183">
        <v>2518</v>
      </c>
      <c r="C5" s="185">
        <f t="shared" si="0"/>
        <v>0.1108177097086524</v>
      </c>
      <c r="D5" s="183">
        <v>63775.699999999946</v>
      </c>
      <c r="E5" s="186">
        <f>D5/D24</f>
        <v>0.1439819913297942</v>
      </c>
    </row>
    <row r="6" spans="1:5" ht="18.75" customHeight="1">
      <c r="A6" s="182" t="s">
        <v>11</v>
      </c>
      <c r="B6" s="183">
        <v>2473</v>
      </c>
      <c r="C6" s="185">
        <f t="shared" si="0"/>
        <v>0.10883725024205616</v>
      </c>
      <c r="D6" s="183">
        <v>19363.300000000032</v>
      </c>
      <c r="E6" s="186">
        <f>D6/D24</f>
        <v>0.04371518450940108</v>
      </c>
    </row>
    <row r="7" spans="1:5" ht="18.75" customHeight="1">
      <c r="A7" s="182" t="s">
        <v>93</v>
      </c>
      <c r="B7" s="183">
        <v>2236</v>
      </c>
      <c r="C7" s="185">
        <f t="shared" si="0"/>
        <v>0.09840683038464924</v>
      </c>
      <c r="D7" s="183">
        <v>50643.29999999997</v>
      </c>
      <c r="E7" s="186">
        <f>D7/D24</f>
        <v>0.1143338792284862</v>
      </c>
    </row>
    <row r="8" spans="1:5" ht="18.75" customHeight="1">
      <c r="A8" s="182" t="s">
        <v>94</v>
      </c>
      <c r="B8" s="183">
        <v>2136</v>
      </c>
      <c r="C8" s="185">
        <f t="shared" si="0"/>
        <v>0.09400580934776868</v>
      </c>
      <c r="D8" s="183">
        <v>40014.700000000004</v>
      </c>
      <c r="E8" s="186">
        <f>D8/D24</f>
        <v>0.09033842338797254</v>
      </c>
    </row>
    <row r="9" spans="1:5" ht="18.75" customHeight="1">
      <c r="A9" s="182" t="s">
        <v>95</v>
      </c>
      <c r="B9" s="183">
        <v>1886</v>
      </c>
      <c r="C9" s="185">
        <f t="shared" si="0"/>
        <v>0.08300325675556729</v>
      </c>
      <c r="D9" s="183">
        <v>24030.600000000017</v>
      </c>
      <c r="E9" s="186">
        <f>D9/D24</f>
        <v>0.0542522252339019</v>
      </c>
    </row>
    <row r="10" spans="1:5" ht="18.75" customHeight="1">
      <c r="A10" s="182" t="s">
        <v>96</v>
      </c>
      <c r="B10" s="183">
        <v>1765</v>
      </c>
      <c r="C10" s="185">
        <f t="shared" si="0"/>
        <v>0.07767802130094181</v>
      </c>
      <c r="D10" s="183">
        <v>24623.100000000006</v>
      </c>
      <c r="E10" s="186">
        <f>D10/D24</f>
        <v>0.05558987154531678</v>
      </c>
    </row>
    <row r="11" spans="1:5" ht="18.75" customHeight="1">
      <c r="A11" s="182" t="s">
        <v>118</v>
      </c>
      <c r="B11" s="183">
        <v>1173</v>
      </c>
      <c r="C11" s="185">
        <f t="shared" si="0"/>
        <v>0.05162397676260892</v>
      </c>
      <c r="D11" s="183">
        <v>53322.79999999998</v>
      </c>
      <c r="E11" s="186">
        <f>D11/$D24</f>
        <v>0.12038320123934905</v>
      </c>
    </row>
    <row r="12" spans="1:5" ht="18.75" customHeight="1">
      <c r="A12" s="182" t="s">
        <v>97</v>
      </c>
      <c r="B12" s="183">
        <v>910</v>
      </c>
      <c r="C12" s="185">
        <f t="shared" si="0"/>
        <v>0.04004929143561306</v>
      </c>
      <c r="D12" s="183">
        <v>28549.20000000004</v>
      </c>
      <c r="E12" s="186">
        <f>D12/$D24</f>
        <v>0.06445355624277851</v>
      </c>
    </row>
    <row r="13" spans="1:5" ht="18.75" customHeight="1">
      <c r="A13" s="182" t="s">
        <v>98</v>
      </c>
      <c r="B13" s="183">
        <v>836</v>
      </c>
      <c r="C13" s="185">
        <f t="shared" si="0"/>
        <v>0.03679253586832145</v>
      </c>
      <c r="D13" s="183">
        <v>21406.500000000004</v>
      </c>
      <c r="E13" s="186">
        <f>D13/$D24</f>
        <v>0.048327975975194976</v>
      </c>
    </row>
    <row r="14" spans="1:5" ht="18.75" customHeight="1">
      <c r="A14" s="182" t="s">
        <v>116</v>
      </c>
      <c r="B14" s="183">
        <v>806</v>
      </c>
      <c r="C14" s="185">
        <f t="shared" si="0"/>
        <v>0.03547222955725728</v>
      </c>
      <c r="D14" s="183">
        <v>12410.800000000007</v>
      </c>
      <c r="E14" s="186">
        <f>D14/$D24</f>
        <v>0.02801900564001355</v>
      </c>
    </row>
    <row r="15" spans="1:5" ht="18.75" customHeight="1">
      <c r="A15" s="182" t="s">
        <v>119</v>
      </c>
      <c r="B15" s="183">
        <v>742</v>
      </c>
      <c r="C15" s="185">
        <f t="shared" si="0"/>
        <v>0.03265557609365373</v>
      </c>
      <c r="D15" s="183">
        <v>13495.400000000005</v>
      </c>
      <c r="E15" s="186">
        <f>D15/$D24</f>
        <v>0.030467632119947047</v>
      </c>
    </row>
    <row r="16" spans="1:5" ht="18.75" customHeight="1">
      <c r="A16" s="182" t="s">
        <v>99</v>
      </c>
      <c r="B16" s="183">
        <v>609</v>
      </c>
      <c r="C16" s="185">
        <f t="shared" si="0"/>
        <v>0.026802218114602587</v>
      </c>
      <c r="D16" s="183">
        <v>12079.600000000008</v>
      </c>
      <c r="E16" s="186">
        <f>D16/$D24</f>
        <v>0.027271278284164414</v>
      </c>
    </row>
    <row r="17" spans="1:5" ht="18.75" customHeight="1">
      <c r="A17" s="182" t="s">
        <v>100</v>
      </c>
      <c r="B17" s="183">
        <v>312</v>
      </c>
      <c r="C17" s="185">
        <f t="shared" si="0"/>
        <v>0.013731185635067335</v>
      </c>
      <c r="D17" s="183">
        <v>4391.799999999998</v>
      </c>
      <c r="E17" s="186">
        <f>D17/$D24</f>
        <v>0.009915063410079236</v>
      </c>
    </row>
    <row r="18" spans="1:5" ht="18.75" customHeight="1">
      <c r="A18" s="182" t="s">
        <v>101</v>
      </c>
      <c r="B18" s="183">
        <v>234</v>
      </c>
      <c r="C18" s="185">
        <f t="shared" si="0"/>
        <v>0.010298389226300502</v>
      </c>
      <c r="D18" s="183">
        <v>11026.300000000012</v>
      </c>
      <c r="E18" s="187">
        <f>D18/$D24</f>
        <v>0.024893315651568115</v>
      </c>
    </row>
    <row r="19" spans="1:5" ht="18.75" customHeight="1">
      <c r="A19" s="182" t="s">
        <v>1</v>
      </c>
      <c r="B19" s="183">
        <v>184</v>
      </c>
      <c r="C19" s="188">
        <f t="shared" si="0"/>
        <v>0.008097878707860223</v>
      </c>
      <c r="D19" s="183">
        <v>9526.4</v>
      </c>
      <c r="E19" s="187">
        <f>D19/$D24</f>
        <v>0.021507095056646223</v>
      </c>
    </row>
    <row r="20" spans="1:5" ht="18.75" customHeight="1">
      <c r="A20" s="182" t="s">
        <v>117</v>
      </c>
      <c r="B20" s="183">
        <v>164</v>
      </c>
      <c r="C20" s="188">
        <f t="shared" si="0"/>
        <v>0.007217674500484112</v>
      </c>
      <c r="D20" s="183">
        <v>10473.500000000011</v>
      </c>
      <c r="E20" s="187">
        <f>D20/$D24</f>
        <v>0.023645297287095277</v>
      </c>
    </row>
    <row r="21" spans="1:5" ht="18.75" customHeight="1">
      <c r="A21" s="182" t="s">
        <v>2</v>
      </c>
      <c r="B21" s="183">
        <v>26</v>
      </c>
      <c r="C21" s="188">
        <f t="shared" si="0"/>
        <v>0.0011442654695889445</v>
      </c>
      <c r="D21" s="183">
        <v>2690.7</v>
      </c>
      <c r="E21" s="187">
        <f>D21/$D24</f>
        <v>0.006074607477002644</v>
      </c>
    </row>
    <row r="22" spans="1:5" ht="18.75" customHeight="1">
      <c r="A22" s="182" t="s">
        <v>3</v>
      </c>
      <c r="B22" s="183">
        <v>7</v>
      </c>
      <c r="C22" s="189">
        <f t="shared" si="0"/>
        <v>0.00030807147258163895</v>
      </c>
      <c r="D22" s="183">
        <v>154.6</v>
      </c>
      <c r="E22" s="190">
        <f>D22/$D24</f>
        <v>0.0003490297379658114</v>
      </c>
    </row>
    <row r="23" spans="1:5" ht="18.75" customHeight="1">
      <c r="A23" s="182" t="s">
        <v>12</v>
      </c>
      <c r="B23" s="183">
        <v>477</v>
      </c>
      <c r="C23" s="185">
        <f t="shared" si="0"/>
        <v>0.020992870345920255</v>
      </c>
      <c r="D23" s="191">
        <v>4519</v>
      </c>
      <c r="E23" s="186">
        <f>D23/$D24</f>
        <v>0.010202234061238692</v>
      </c>
    </row>
    <row r="24" spans="1:5" ht="18.75" customHeight="1">
      <c r="A24" s="184" t="s">
        <v>4</v>
      </c>
      <c r="B24" s="41">
        <f>SUM(B4:B23)</f>
        <v>22722</v>
      </c>
      <c r="C24" s="192">
        <v>1</v>
      </c>
      <c r="D24" s="41">
        <f>SUM(D4:D23)</f>
        <v>442942.1999999999</v>
      </c>
      <c r="E24" s="193">
        <f>SUM(E4:E23)</f>
        <v>1.0000000000000004</v>
      </c>
    </row>
    <row r="25" spans="2:4" ht="18.75" customHeight="1">
      <c r="B25" s="145"/>
      <c r="D25" s="145"/>
    </row>
  </sheetData>
  <sheetProtection/>
  <printOptions/>
  <pageMargins left="0.984251968503937" right="0.7480314960629921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Mississauga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ireros</dc:creator>
  <cp:keywords/>
  <dc:description/>
  <cp:lastModifiedBy>Irena Rostkowska</cp:lastModifiedBy>
  <cp:lastPrinted>2020-02-28T15:46:31Z</cp:lastPrinted>
  <dcterms:created xsi:type="dcterms:W3CDTF">2012-02-27T19:08:11Z</dcterms:created>
  <dcterms:modified xsi:type="dcterms:W3CDTF">2021-01-15T21:01:53Z</dcterms:modified>
  <cp:category/>
  <cp:version/>
  <cp:contentType/>
  <cp:contentStatus/>
</cp:coreProperties>
</file>