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\Downloads\"/>
    </mc:Choice>
  </mc:AlternateContent>
  <xr:revisionPtr revIDLastSave="0" documentId="8_{5263343D-A0CD-46C3-B5B4-84FA1E94B954}" xr6:coauthVersionLast="47" xr6:coauthVersionMax="47" xr10:uidLastSave="{00000000-0000-0000-0000-000000000000}"/>
  <workbookProtection workbookAlgorithmName="SHA-512" workbookHashValue="QovHeBZ/EzTOmFjxZhZtkpZTs1d5RpXspNJ56D1GV81WMXnc/HTiwqMQrLHOnV77OFIEdMlO5plCwU/S0ujUBg==" workbookSaltValue="1O/P84wGQv/nw2YTHUTI1g==" workbookSpinCount="100000" lockStructure="1"/>
  <bookViews>
    <workbookView xWindow="-108" yWindow="-108" windowWidth="23256" windowHeight="13896" tabRatio="597" xr2:uid="{00000000-000D-0000-FFFF-FFFF00000000}"/>
  </bookViews>
  <sheets>
    <sheet name="Order Form " sheetId="1" r:id="rId1"/>
  </sheets>
  <definedNames>
    <definedName name="_xlnm.Print_Area" localSheetId="0">'Order Form '!$A$1:$E$88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28" i="1"/>
  <c r="D27" i="1"/>
  <c r="D16" i="1"/>
  <c r="D14" i="1"/>
  <c r="D15" i="1"/>
  <c r="D78" i="1"/>
  <c r="D77" i="1"/>
  <c r="D76" i="1"/>
  <c r="D53" i="1"/>
  <c r="D23" i="1"/>
  <c r="D17" i="1"/>
  <c r="D13" i="1"/>
  <c r="D12" i="1"/>
  <c r="D71" i="1"/>
  <c r="D46" i="1"/>
  <c r="D44" i="1"/>
  <c r="D43" i="1"/>
  <c r="D63" i="1" l="1"/>
  <c r="D79" i="1" l="1"/>
  <c r="D80" i="1"/>
  <c r="C87" i="1" l="1"/>
  <c r="C84" i="1"/>
  <c r="C85" i="1" s="1"/>
  <c r="C86" i="1" s="1"/>
  <c r="C88" i="1" l="1"/>
  <c r="D60" i="1"/>
  <c r="D61" i="1"/>
  <c r="D62" i="1"/>
  <c r="D51" i="1"/>
  <c r="D52" i="1"/>
  <c r="D50" i="1"/>
  <c r="D45" i="1"/>
  <c r="D40" i="1"/>
  <c r="D41" i="1"/>
  <c r="D42" i="1"/>
  <c r="D54" i="1" l="1"/>
  <c r="D57" i="1"/>
  <c r="D58" i="1"/>
  <c r="D59" i="1"/>
  <c r="D64" i="1" l="1"/>
  <c r="D75" i="1"/>
  <c r="D74" i="1"/>
  <c r="D72" i="1"/>
  <c r="D69" i="1"/>
  <c r="D68" i="1"/>
  <c r="D67" i="1"/>
  <c r="D81" i="1" l="1"/>
  <c r="D35" i="1"/>
  <c r="D21" i="1" l="1"/>
  <c r="D38" i="1" l="1"/>
  <c r="D36" i="1"/>
  <c r="D37" i="1"/>
  <c r="D39" i="1"/>
  <c r="D29" i="1"/>
  <c r="D30" i="1" l="1"/>
  <c r="D10" i="1"/>
  <c r="D11" i="1"/>
  <c r="D22" i="1"/>
  <c r="D33" i="1"/>
  <c r="D34" i="1"/>
  <c r="D47" i="1" l="1"/>
  <c r="D18" i="1"/>
  <c r="D24" i="1"/>
  <c r="D84" i="1" l="1"/>
  <c r="D85" i="1" s="1"/>
  <c r="D86" i="1" s="1"/>
  <c r="D88" i="1" s="1"/>
  <c r="D83" i="1" l="1"/>
</calcChain>
</file>

<file path=xl/sharedStrings.xml><?xml version="1.0" encoding="utf-8"?>
<sst xmlns="http://schemas.openxmlformats.org/spreadsheetml/2006/main" count="86" uniqueCount="80">
  <si>
    <t>Price</t>
  </si>
  <si>
    <t>Total</t>
  </si>
  <si>
    <t>Drinks</t>
  </si>
  <si>
    <t>Taxable Total:</t>
  </si>
  <si>
    <t>HST:</t>
  </si>
  <si>
    <t>Sub Total:</t>
  </si>
  <si>
    <t>Deposit Paid:</t>
  </si>
  <si>
    <t>Balance:</t>
  </si>
  <si>
    <t>Address:</t>
  </si>
  <si>
    <t xml:space="preserve">Event Date: </t>
  </si>
  <si>
    <t xml:space="preserve">Service Time: </t>
  </si>
  <si>
    <t xml:space="preserve">Suite #: </t>
  </si>
  <si>
    <t>Name:</t>
  </si>
  <si>
    <t>E-mail:</t>
  </si>
  <si>
    <t>Phone#:</t>
  </si>
  <si>
    <t>Number of Guest:</t>
  </si>
  <si>
    <t>Paramount Suites Order Form</t>
  </si>
  <si>
    <t>Appetizers</t>
  </si>
  <si>
    <t>Quantity</t>
  </si>
  <si>
    <t>Snacks</t>
  </si>
  <si>
    <t>Salads</t>
  </si>
  <si>
    <t>Main Course</t>
  </si>
  <si>
    <t>Dessert</t>
  </si>
  <si>
    <t>TOTAL</t>
  </si>
  <si>
    <t>Coffee/Tea/Hot Chocolate</t>
  </si>
  <si>
    <t>Bottled Water</t>
  </si>
  <si>
    <t>Deposit Required:</t>
  </si>
  <si>
    <t>Pizza - Flat Bread</t>
  </si>
  <si>
    <t>Bottled Juice (Orange, Apple)</t>
  </si>
  <si>
    <t>Wine 7oz Glass</t>
  </si>
  <si>
    <t xml:space="preserve">Wine Bottle </t>
  </si>
  <si>
    <t>Tallboys Domestic (Budweiser, Budlight, Rolling Rock)</t>
  </si>
  <si>
    <t>Tallboys Premium (Stella, Corona)</t>
  </si>
  <si>
    <t>Tallboy Liquor &amp; Cider (Smirnoff Ice, Motts Original Caesar, Brickwords Cider)</t>
  </si>
  <si>
    <t>Vodka Cooler (Palm Bay Key Lime)</t>
  </si>
  <si>
    <t>Mixed Drinks (Bacardi Rum, Canadian Club Rye, Tanqueray Gin, Smirnoff Vodka)</t>
  </si>
  <si>
    <t>Soft Drinks (Assorted Flavours)</t>
  </si>
  <si>
    <t>Pot of Coffee (Serves up to 8)</t>
  </si>
  <si>
    <t>Powerade</t>
  </si>
  <si>
    <t>Pot of Hot Chocolate (Serves up to 8)</t>
  </si>
  <si>
    <r>
      <t xml:space="preserve">Please send your completed order form to: </t>
    </r>
    <r>
      <rPr>
        <b/>
        <i/>
        <sz val="11"/>
        <color theme="4"/>
        <rFont val="Calibri"/>
        <family val="2"/>
        <scheme val="minor"/>
      </rPr>
      <t>paramountcentre</t>
    </r>
    <r>
      <rPr>
        <b/>
        <i/>
        <sz val="11"/>
        <color rgb="FF0070C0"/>
        <rFont val="Calibri"/>
        <family val="2"/>
        <scheme val="minor"/>
      </rPr>
      <t xml:space="preserve">@paramountfinefoods.com </t>
    </r>
  </si>
  <si>
    <t>CHARCUTERIE BOARD</t>
  </si>
  <si>
    <t>PARAMOUNT PLATTER</t>
  </si>
  <si>
    <t>NACHO PLATTER</t>
  </si>
  <si>
    <t>GOLDEN CHEDDAR BITES</t>
  </si>
  <si>
    <t>ARTISAN GOURMET CHEESE BOARD</t>
  </si>
  <si>
    <t>CRUDITÉS TRAY WITH DIPS</t>
  </si>
  <si>
    <t>ASSORTED CHIPS BASKET</t>
  </si>
  <si>
    <t>GOLDEN CRISPY SPRING ROLLS</t>
  </si>
  <si>
    <t>FETA TOMATO CROSTINI</t>
  </si>
  <si>
    <t>FRENCH FRIES</t>
  </si>
  <si>
    <t>POPCORN BOWL</t>
  </si>
  <si>
    <t>TABBOULE</t>
  </si>
  <si>
    <t>GOLDEN FALAFEL PIECES</t>
  </si>
  <si>
    <t>CHICKEN SHAWARMA TACOS</t>
  </si>
  <si>
    <t>SHRIMP TEMPURA</t>
  </si>
  <si>
    <t>CHICKEN TENDERS</t>
  </si>
  <si>
    <t>CHICKEN WINGS PREMIUM</t>
  </si>
  <si>
    <t>BUFFALO CHICKEN WINGS</t>
  </si>
  <si>
    <t>CORN DOG</t>
  </si>
  <si>
    <t xml:space="preserve">FRIED CALAMARI </t>
  </si>
  <si>
    <t>FISH FILLETS</t>
  </si>
  <si>
    <t>FULL RACK BBQ BACK RIBS</t>
  </si>
  <si>
    <t xml:space="preserve">KRISPO CHICKEN SANDWICH </t>
  </si>
  <si>
    <t>HOMEMADE BEEF SLIDERS</t>
  </si>
  <si>
    <t>MAC N CHEESE</t>
  </si>
  <si>
    <t>GRILLED LAMB RACK</t>
  </si>
  <si>
    <t>CHEESE PIZZA 16</t>
  </si>
  <si>
    <t>PEPPERONI PIZZA 16</t>
  </si>
  <si>
    <t>FLATBREAD CHICKEN BRUSCHETTA</t>
  </si>
  <si>
    <t xml:space="preserve">FLATBREAD PESTO </t>
  </si>
  <si>
    <t>MINI CHEESECAKE SQUARES</t>
  </si>
  <si>
    <t>ASSORTED CUPCAKES</t>
  </si>
  <si>
    <t xml:space="preserve">APPLE BLOSSOM CAKE </t>
  </si>
  <si>
    <t>ASSORTED CHOCOLATE BARS</t>
  </si>
  <si>
    <t>SEASONAL FRUIT PLATTER</t>
  </si>
  <si>
    <t>PINEAPPLE UPSIDE DOWN CAKE</t>
  </si>
  <si>
    <t>ASSORTED BAKLAWA</t>
  </si>
  <si>
    <t>CLASSIC CAESAR SALAD</t>
  </si>
  <si>
    <t>GARDEN SALAD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</si>
</sst>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2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6">
    <xf numFmtId="0" fontId="0" fillId="0" borderId="0" xfId="0"/>
    <xf numFmtId="44" fontId="0" fillId="0" borderId="0" xfId="1" applyFont="1" applyFill="1" applyBorder="1" applyAlignment="1">
      <alignment horizontal="right"/>
    </xf>
    <xf numFmtId="44" fontId="10" fillId="0" borderId="0" xfId="1" applyFont="1" applyFill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2" fillId="0" borderId="0" xfId="0" applyFont="1"/>
    <xf numFmtId="164" fontId="13" fillId="0" borderId="0" xfId="0" applyNumberFormat="1" applyFont="1"/>
    <xf numFmtId="44" fontId="11" fillId="0" borderId="0" xfId="1" applyFont="1" applyFill="1" applyBorder="1" applyAlignment="1">
      <alignment horizontal="right"/>
    </xf>
    <xf numFmtId="164" fontId="12" fillId="0" borderId="0" xfId="0" applyNumberFormat="1" applyFont="1"/>
    <xf numFmtId="44" fontId="12" fillId="0" borderId="0" xfId="1" applyFont="1" applyFill="1" applyBorder="1"/>
    <xf numFmtId="164" fontId="14" fillId="0" borderId="0" xfId="0" applyNumberFormat="1" applyFont="1"/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7" fillId="2" borderId="9" xfId="0" applyNumberFormat="1" applyFont="1" applyFill="1" applyBorder="1" applyAlignment="1">
      <alignment horizontal="right"/>
    </xf>
    <xf numFmtId="164" fontId="7" fillId="2" borderId="1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44" fontId="15" fillId="2" borderId="13" xfId="1" applyFont="1" applyFill="1" applyBorder="1" applyAlignment="1" applyProtection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0" fontId="20" fillId="0" borderId="9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7" fillId="3" borderId="20" xfId="0" applyFont="1" applyFill="1" applyBorder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21" xfId="0" applyFont="1" applyFill="1" applyBorder="1" applyAlignment="1">
      <alignment horizontal="left" vertical="center"/>
    </xf>
    <xf numFmtId="0" fontId="7" fillId="3" borderId="5" xfId="0" applyFont="1" applyFill="1" applyBorder="1"/>
    <xf numFmtId="0" fontId="7" fillId="3" borderId="1" xfId="0" applyFont="1" applyFill="1" applyBorder="1" applyAlignment="1" applyProtection="1">
      <alignment horizontal="center" vertical="center"/>
      <protection locked="0"/>
    </xf>
    <xf numFmtId="44" fontId="15" fillId="3" borderId="1" xfId="1" applyFont="1" applyFill="1" applyBorder="1" applyAlignment="1" applyProtection="1">
      <alignment horizontal="right"/>
    </xf>
    <xf numFmtId="164" fontId="7" fillId="3" borderId="9" xfId="0" applyNumberFormat="1" applyFont="1" applyFill="1" applyBorder="1" applyAlignment="1">
      <alignment horizontal="right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4" fontId="15" fillId="2" borderId="1" xfId="1" applyFont="1" applyFill="1" applyBorder="1" applyAlignment="1" applyProtection="1">
      <alignment horizontal="right"/>
    </xf>
    <xf numFmtId="0" fontId="18" fillId="2" borderId="5" xfId="0" applyFont="1" applyFill="1" applyBorder="1"/>
    <xf numFmtId="0" fontId="0" fillId="2" borderId="0" xfId="0" applyFill="1"/>
    <xf numFmtId="0" fontId="7" fillId="3" borderId="17" xfId="0" applyFont="1" applyFill="1" applyBorder="1"/>
    <xf numFmtId="0" fontId="7" fillId="3" borderId="0" xfId="0" applyFont="1" applyFill="1" applyAlignment="1" applyProtection="1">
      <alignment horizontal="center" vertical="center"/>
      <protection locked="0"/>
    </xf>
    <xf numFmtId="44" fontId="15" fillId="3" borderId="0" xfId="1" applyFont="1" applyFill="1" applyBorder="1" applyAlignment="1" applyProtection="1">
      <alignment horizontal="right"/>
    </xf>
    <xf numFmtId="164" fontId="7" fillId="3" borderId="19" xfId="0" applyNumberFormat="1" applyFont="1" applyFill="1" applyBorder="1" applyAlignment="1">
      <alignment horizontal="right"/>
    </xf>
    <xf numFmtId="44" fontId="7" fillId="2" borderId="1" xfId="1" applyFont="1" applyFill="1" applyBorder="1" applyAlignment="1" applyProtection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164" fontId="7" fillId="3" borderId="1" xfId="0" applyNumberFormat="1" applyFont="1" applyFill="1" applyBorder="1" applyAlignment="1">
      <alignment horizontal="right"/>
    </xf>
    <xf numFmtId="0" fontId="7" fillId="3" borderId="0" xfId="0" applyFont="1" applyFill="1"/>
    <xf numFmtId="44" fontId="15" fillId="3" borderId="20" xfId="1" applyFont="1" applyFill="1" applyBorder="1" applyAlignment="1" applyProtection="1">
      <alignment horizontal="right"/>
    </xf>
    <xf numFmtId="164" fontId="7" fillId="3" borderId="22" xfId="0" applyNumberFormat="1" applyFont="1" applyFill="1" applyBorder="1" applyAlignment="1">
      <alignment horizontal="right"/>
    </xf>
    <xf numFmtId="0" fontId="15" fillId="3" borderId="15" xfId="0" applyFont="1" applyFill="1" applyBorder="1"/>
    <xf numFmtId="0" fontId="7" fillId="3" borderId="2" xfId="0" applyFont="1" applyFill="1" applyBorder="1" applyAlignment="1" applyProtection="1">
      <alignment horizontal="center" vertical="center"/>
      <protection locked="0"/>
    </xf>
    <xf numFmtId="44" fontId="15" fillId="3" borderId="15" xfId="1" applyFont="1" applyFill="1" applyBorder="1" applyAlignment="1" applyProtection="1">
      <alignment horizontal="right"/>
    </xf>
    <xf numFmtId="164" fontId="7" fillId="3" borderId="23" xfId="0" applyNumberFormat="1" applyFont="1" applyFill="1" applyBorder="1" applyAlignment="1">
      <alignment horizontal="right"/>
    </xf>
    <xf numFmtId="164" fontId="20" fillId="0" borderId="9" xfId="0" applyNumberFormat="1" applyFont="1" applyBorder="1"/>
    <xf numFmtId="0" fontId="17" fillId="0" borderId="0" xfId="0" applyFont="1"/>
    <xf numFmtId="164" fontId="20" fillId="0" borderId="8" xfId="0" applyNumberFormat="1" applyFont="1" applyBorder="1"/>
    <xf numFmtId="164" fontId="20" fillId="0" borderId="11" xfId="0" applyNumberFormat="1" applyFont="1" applyBorder="1"/>
    <xf numFmtId="0" fontId="1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0" borderId="1" xfId="5" applyFont="1" applyBorder="1"/>
    <xf numFmtId="0" fontId="3" fillId="0" borderId="1" xfId="0" applyFont="1" applyBorder="1"/>
    <xf numFmtId="0" fontId="3" fillId="2" borderId="5" xfId="0" applyFont="1" applyFill="1" applyBorder="1"/>
    <xf numFmtId="0" fontId="3" fillId="2" borderId="24" xfId="0" applyFont="1" applyFill="1" applyBorder="1"/>
    <xf numFmtId="0" fontId="3" fillId="2" borderId="24" xfId="0" applyFont="1" applyFill="1" applyBorder="1" applyAlignment="1">
      <alignment wrapText="1"/>
    </xf>
    <xf numFmtId="0" fontId="2" fillId="2" borderId="26" xfId="0" applyFont="1" applyFill="1" applyBorder="1"/>
    <xf numFmtId="0" fontId="2" fillId="2" borderId="5" xfId="0" applyFont="1" applyFill="1" applyBorder="1"/>
    <xf numFmtId="44" fontId="15" fillId="4" borderId="1" xfId="1" applyFont="1" applyFill="1" applyBorder="1" applyAlignment="1" applyProtection="1">
      <alignment horizont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1" fillId="6" borderId="0" xfId="0" applyFont="1" applyFill="1" applyAlignment="1">
      <alignment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22" fillId="6" borderId="12" xfId="2" applyFill="1" applyBorder="1" applyAlignment="1" applyProtection="1">
      <alignment horizontal="center" vertical="center"/>
      <protection locked="0"/>
    </xf>
    <xf numFmtId="16" fontId="6" fillId="6" borderId="12" xfId="0" applyNumberFormat="1" applyFont="1" applyFill="1" applyBorder="1" applyAlignment="1" applyProtection="1">
      <alignment horizontal="center" vertical="center"/>
      <protection locked="0"/>
    </xf>
    <xf numFmtId="18" fontId="7" fillId="6" borderId="12" xfId="0" applyNumberFormat="1" applyFont="1" applyFill="1" applyBorder="1" applyAlignment="1" applyProtection="1">
      <alignment horizontal="left" vertical="center"/>
      <protection locked="0"/>
    </xf>
    <xf numFmtId="16" fontId="5" fillId="6" borderId="12" xfId="0" applyNumberFormat="1" applyFont="1" applyFill="1" applyBorder="1" applyAlignment="1" applyProtection="1">
      <alignment horizontal="left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164" fontId="19" fillId="4" borderId="1" xfId="0" applyNumberFormat="1" applyFont="1" applyFill="1" applyBorder="1"/>
    <xf numFmtId="44" fontId="19" fillId="4" borderId="1" xfId="1" applyFont="1" applyFill="1" applyBorder="1"/>
    <xf numFmtId="164" fontId="19" fillId="4" borderId="6" xfId="0" applyNumberFormat="1" applyFont="1" applyFill="1" applyBorder="1"/>
    <xf numFmtId="0" fontId="15" fillId="7" borderId="5" xfId="0" applyFont="1" applyFill="1" applyBorder="1"/>
    <xf numFmtId="0" fontId="7" fillId="7" borderId="1" xfId="0" applyFont="1" applyFill="1" applyBorder="1" applyAlignment="1" applyProtection="1">
      <alignment horizontal="center" vertical="center"/>
      <protection locked="0"/>
    </xf>
    <xf numFmtId="44" fontId="15" fillId="7" borderId="1" xfId="1" applyFont="1" applyFill="1" applyBorder="1" applyAlignment="1" applyProtection="1">
      <alignment horizontal="right"/>
    </xf>
    <xf numFmtId="164" fontId="7" fillId="7" borderId="9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0" fontId="15" fillId="7" borderId="1" xfId="0" applyFont="1" applyFill="1" applyBorder="1"/>
    <xf numFmtId="0" fontId="16" fillId="0" borderId="0" xfId="0" applyFont="1" applyAlignment="1">
      <alignment wrapText="1"/>
    </xf>
    <xf numFmtId="0" fontId="17" fillId="2" borderId="25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left"/>
    </xf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7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26" xfId="0" applyFont="1" applyFill="1" applyBorder="1"/>
    <xf numFmtId="0" fontId="1" fillId="2" borderId="1" xfId="0" applyFont="1" applyFill="1" applyBorder="1"/>
    <xf numFmtId="0" fontId="1" fillId="2" borderId="18" xfId="0" applyFont="1" applyFill="1" applyBorder="1"/>
    <xf numFmtId="0" fontId="1" fillId="2" borderId="3" xfId="0" applyFont="1" applyFill="1" applyBorder="1"/>
    <xf numFmtId="0" fontId="1" fillId="0" borderId="1" xfId="5" applyFont="1" applyBorder="1"/>
    <xf numFmtId="0" fontId="1" fillId="0" borderId="0" xfId="0" applyFont="1"/>
    <xf numFmtId="0" fontId="1" fillId="0" borderId="1" xfId="3" applyFont="1" applyBorder="1"/>
  </cellXfs>
  <cellStyles count="8">
    <cellStyle name="Currency" xfId="1" builtinId="4"/>
    <cellStyle name="Currency 2" xfId="7" xr:uid="{DC427A33-88C6-4916-AEA3-622AFC50CD8D}"/>
    <cellStyle name="Currency 3" xfId="4" xr:uid="{7D1973E4-FA72-45B5-BC5B-2BCACD0D3EB7}"/>
    <cellStyle name="Hyperlink" xfId="2" builtinId="8"/>
    <cellStyle name="Normal" xfId="0" builtinId="0"/>
    <cellStyle name="Normal 2" xfId="5" xr:uid="{3F545D28-BF37-43EE-A27D-994C83937252}"/>
    <cellStyle name="Normal 3" xfId="3" xr:uid="{22E1EEDC-B433-4EBE-B167-4BD8FF326491}"/>
    <cellStyle name="Percent 2" xfId="6" xr:uid="{A908180A-E038-446E-836E-CB1A0F8D1DD0}"/>
  </cellStyles>
  <dxfs count="0"/>
  <tableStyles count="0" defaultTableStyle="TableStyleMedium2" defaultPivotStyle="PivotStyleLight16"/>
  <colors>
    <mruColors>
      <color rgb="FFDCC59C"/>
      <color rgb="FFD9D9D9"/>
      <color rgb="FFBE9346"/>
      <color rgb="FFAA833C"/>
      <color rgb="FFE6AA00"/>
      <color rgb="FFB0C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25400</xdr:rowOff>
    </xdr:from>
    <xdr:to>
      <xdr:col>0</xdr:col>
      <xdr:colOff>666750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4580DA-5721-4903-9C25-490867E3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25400"/>
          <a:ext cx="584200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view="pageBreakPreview" zoomScale="85" zoomScaleNormal="100" zoomScaleSheetLayoutView="85" workbookViewId="0">
      <selection activeCell="B39" sqref="B39"/>
    </sheetView>
  </sheetViews>
  <sheetFormatPr defaultColWidth="8.8984375" defaultRowHeight="13.8" x14ac:dyDescent="0.25"/>
  <cols>
    <col min="1" max="1" width="43" bestFit="1" customWidth="1"/>
    <col min="2" max="2" width="22.59765625" style="55" customWidth="1"/>
    <col min="3" max="3" width="22.59765625" style="3" customWidth="1"/>
    <col min="4" max="4" width="22.59765625" customWidth="1"/>
    <col min="5" max="5" width="9.765625E-2" customWidth="1"/>
    <col min="6" max="8" width="8.8984375" customWidth="1"/>
    <col min="9" max="9" width="26.5" bestFit="1" customWidth="1"/>
    <col min="10" max="11" width="8.8984375" customWidth="1"/>
  </cols>
  <sheetData>
    <row r="1" spans="1:11" ht="50.4" customHeight="1" thickBot="1" x14ac:dyDescent="0.75">
      <c r="A1" s="91" t="s">
        <v>16</v>
      </c>
      <c r="B1" s="91"/>
      <c r="C1" s="91"/>
      <c r="D1" s="91"/>
      <c r="E1" s="11"/>
      <c r="F1" s="12"/>
      <c r="G1" s="12"/>
      <c r="H1" s="12"/>
      <c r="I1" s="12"/>
      <c r="J1" s="12"/>
      <c r="K1" s="12"/>
    </row>
    <row r="2" spans="1:11" ht="15.9" customHeight="1" x14ac:dyDescent="0.25">
      <c r="A2" s="93"/>
      <c r="B2" s="93"/>
      <c r="C2" s="93"/>
      <c r="D2" s="93"/>
      <c r="E2" s="12"/>
      <c r="F2" s="12"/>
      <c r="G2" s="12"/>
      <c r="H2" s="12"/>
      <c r="I2" s="12"/>
      <c r="J2" s="12"/>
      <c r="K2" s="12"/>
    </row>
    <row r="3" spans="1:11" ht="23.4" customHeight="1" x14ac:dyDescent="0.25">
      <c r="A3" s="92" t="s">
        <v>40</v>
      </c>
      <c r="B3" s="92"/>
      <c r="C3" s="92"/>
      <c r="D3" s="92"/>
      <c r="E3" s="12"/>
      <c r="F3" s="12"/>
      <c r="G3" s="12"/>
      <c r="H3" s="12"/>
      <c r="I3" s="12"/>
      <c r="J3" s="12"/>
      <c r="K3" s="12"/>
    </row>
    <row r="4" spans="1:11" ht="18" customHeight="1" x14ac:dyDescent="0.25">
      <c r="A4" s="64" t="s">
        <v>12</v>
      </c>
      <c r="B4" s="70"/>
      <c r="C4" s="68" t="s">
        <v>9</v>
      </c>
      <c r="D4" s="74"/>
    </row>
    <row r="5" spans="1:11" ht="18" customHeight="1" x14ac:dyDescent="0.25">
      <c r="A5" s="65" t="s">
        <v>8</v>
      </c>
      <c r="B5" s="71"/>
      <c r="C5" s="67" t="s">
        <v>10</v>
      </c>
      <c r="D5" s="75"/>
    </row>
    <row r="6" spans="1:11" ht="18" customHeight="1" x14ac:dyDescent="0.25">
      <c r="A6" s="66" t="s">
        <v>13</v>
      </c>
      <c r="B6" s="72"/>
      <c r="C6" s="69" t="s">
        <v>15</v>
      </c>
      <c r="D6" s="76"/>
    </row>
    <row r="7" spans="1:11" ht="18" customHeight="1" x14ac:dyDescent="0.6">
      <c r="A7" s="67" t="s">
        <v>14</v>
      </c>
      <c r="B7" s="73"/>
      <c r="C7" s="67" t="s">
        <v>11</v>
      </c>
      <c r="D7" s="77"/>
      <c r="H7" s="88"/>
      <c r="I7" s="88"/>
      <c r="J7" s="88"/>
      <c r="K7" s="88"/>
    </row>
    <row r="8" spans="1:11" ht="18" customHeight="1" x14ac:dyDescent="0.6">
      <c r="A8" s="24"/>
      <c r="B8" s="36"/>
      <c r="C8" s="26"/>
      <c r="D8" s="25"/>
      <c r="H8" s="23"/>
      <c r="I8" s="23"/>
      <c r="J8" s="23"/>
      <c r="K8" s="23"/>
    </row>
    <row r="9" spans="1:11" ht="18" customHeight="1" x14ac:dyDescent="0.35">
      <c r="A9" s="20" t="s">
        <v>17</v>
      </c>
      <c r="B9" s="21" t="s">
        <v>18</v>
      </c>
      <c r="C9" s="22" t="s">
        <v>0</v>
      </c>
      <c r="D9" s="22" t="s">
        <v>1</v>
      </c>
    </row>
    <row r="10" spans="1:11" ht="15" customHeight="1" x14ac:dyDescent="0.3">
      <c r="A10" s="97" t="s">
        <v>42</v>
      </c>
      <c r="B10" s="77"/>
      <c r="C10" s="63">
        <v>37</v>
      </c>
      <c r="D10" s="13">
        <f t="shared" ref="D10:D23" si="0">B10*C10</f>
        <v>0</v>
      </c>
    </row>
    <row r="11" spans="1:11" ht="15" customHeight="1" x14ac:dyDescent="0.3">
      <c r="A11" s="56" t="s">
        <v>43</v>
      </c>
      <c r="B11" s="77"/>
      <c r="C11" s="63">
        <v>37</v>
      </c>
      <c r="D11" s="13">
        <f t="shared" ref="D11:D17" si="1">B11*C11</f>
        <v>0</v>
      </c>
    </row>
    <row r="12" spans="1:11" ht="15" customHeight="1" x14ac:dyDescent="0.3">
      <c r="A12" s="94" t="s">
        <v>44</v>
      </c>
      <c r="B12" s="77"/>
      <c r="C12" s="63">
        <v>30</v>
      </c>
      <c r="D12" s="13">
        <f t="shared" si="1"/>
        <v>0</v>
      </c>
    </row>
    <row r="13" spans="1:11" ht="15" customHeight="1" x14ac:dyDescent="0.3">
      <c r="A13" s="56" t="s">
        <v>45</v>
      </c>
      <c r="B13" s="77"/>
      <c r="C13" s="63">
        <v>77</v>
      </c>
      <c r="D13" s="13">
        <f t="shared" si="1"/>
        <v>0</v>
      </c>
    </row>
    <row r="14" spans="1:11" ht="15" customHeight="1" x14ac:dyDescent="0.3">
      <c r="A14" s="56" t="s">
        <v>48</v>
      </c>
      <c r="B14" s="77"/>
      <c r="C14" s="63">
        <v>32</v>
      </c>
      <c r="D14" s="13">
        <f t="shared" si="1"/>
        <v>0</v>
      </c>
    </row>
    <row r="15" spans="1:11" ht="15" customHeight="1" x14ac:dyDescent="0.3">
      <c r="A15" s="56" t="s">
        <v>41</v>
      </c>
      <c r="B15" s="77"/>
      <c r="C15" s="63">
        <v>80</v>
      </c>
      <c r="D15" s="13">
        <f t="shared" si="1"/>
        <v>0</v>
      </c>
    </row>
    <row r="16" spans="1:11" ht="15" customHeight="1" x14ac:dyDescent="0.3">
      <c r="A16" s="56" t="s">
        <v>49</v>
      </c>
      <c r="B16" s="77"/>
      <c r="C16" s="63">
        <v>30</v>
      </c>
      <c r="D16" s="13">
        <f t="shared" si="1"/>
        <v>0</v>
      </c>
    </row>
    <row r="17" spans="1:4" ht="15" customHeight="1" x14ac:dyDescent="0.3">
      <c r="A17" s="56" t="s">
        <v>46</v>
      </c>
      <c r="B17" s="77"/>
      <c r="C17" s="63">
        <v>37</v>
      </c>
      <c r="D17" s="13">
        <f t="shared" si="1"/>
        <v>0</v>
      </c>
    </row>
    <row r="18" spans="1:4" ht="15" customHeight="1" x14ac:dyDescent="0.3">
      <c r="A18" s="82" t="s">
        <v>23</v>
      </c>
      <c r="B18" s="83"/>
      <c r="C18" s="84"/>
      <c r="D18" s="85">
        <f>SUM(D10:D17)</f>
        <v>0</v>
      </c>
    </row>
    <row r="19" spans="1:4" ht="15" customHeight="1" x14ac:dyDescent="0.3">
      <c r="A19" s="27"/>
      <c r="B19" s="28"/>
      <c r="C19" s="29"/>
      <c r="D19" s="30"/>
    </row>
    <row r="20" spans="1:4" ht="18" customHeight="1" x14ac:dyDescent="0.35">
      <c r="A20" s="33" t="s">
        <v>19</v>
      </c>
      <c r="B20" s="31"/>
      <c r="C20" s="32"/>
      <c r="D20" s="13"/>
    </row>
    <row r="21" spans="1:4" ht="15" customHeight="1" x14ac:dyDescent="0.3">
      <c r="A21" s="98" t="s">
        <v>50</v>
      </c>
      <c r="B21" s="77"/>
      <c r="C21" s="63">
        <v>27</v>
      </c>
      <c r="D21" s="13">
        <f t="shared" si="0"/>
        <v>0</v>
      </c>
    </row>
    <row r="22" spans="1:4" ht="15" customHeight="1" x14ac:dyDescent="0.3">
      <c r="A22" s="98" t="s">
        <v>51</v>
      </c>
      <c r="B22" s="77"/>
      <c r="C22" s="63">
        <v>15</v>
      </c>
      <c r="D22" s="13">
        <f t="shared" si="0"/>
        <v>0</v>
      </c>
    </row>
    <row r="23" spans="1:4" ht="15" customHeight="1" x14ac:dyDescent="0.3">
      <c r="A23" s="98" t="s">
        <v>47</v>
      </c>
      <c r="B23" s="77"/>
      <c r="C23" s="63">
        <v>20</v>
      </c>
      <c r="D23" s="13">
        <f t="shared" si="0"/>
        <v>0</v>
      </c>
    </row>
    <row r="24" spans="1:4" ht="15" customHeight="1" x14ac:dyDescent="0.3">
      <c r="A24" s="82" t="s">
        <v>23</v>
      </c>
      <c r="B24" s="83"/>
      <c r="C24" s="84"/>
      <c r="D24" s="86">
        <f>SUM(D21:D22)</f>
        <v>0</v>
      </c>
    </row>
    <row r="25" spans="1:4" ht="15" customHeight="1" x14ac:dyDescent="0.3">
      <c r="A25" s="27"/>
      <c r="B25" s="28"/>
      <c r="C25" s="29"/>
      <c r="D25" s="30"/>
    </row>
    <row r="26" spans="1:4" s="34" customFormat="1" ht="18" customHeight="1" x14ac:dyDescent="0.35">
      <c r="A26" s="33" t="s">
        <v>20</v>
      </c>
      <c r="B26" s="31"/>
      <c r="C26" s="32"/>
      <c r="D26" s="13"/>
    </row>
    <row r="27" spans="1:4" ht="15" customHeight="1" x14ac:dyDescent="0.3">
      <c r="A27" s="98" t="s">
        <v>78</v>
      </c>
      <c r="B27" s="77"/>
      <c r="C27" s="63">
        <v>32</v>
      </c>
      <c r="D27" s="13">
        <f>B27*C27</f>
        <v>0</v>
      </c>
    </row>
    <row r="28" spans="1:4" ht="15" customHeight="1" x14ac:dyDescent="0.3">
      <c r="A28" s="99" t="s">
        <v>52</v>
      </c>
      <c r="B28" s="77"/>
      <c r="C28" s="63">
        <v>38</v>
      </c>
      <c r="D28" s="13">
        <f>B28*C28</f>
        <v>0</v>
      </c>
    </row>
    <row r="29" spans="1:4" ht="15" customHeight="1" x14ac:dyDescent="0.3">
      <c r="A29" s="103" t="s">
        <v>79</v>
      </c>
      <c r="B29" s="77"/>
      <c r="C29" s="63">
        <v>27</v>
      </c>
      <c r="D29" s="13">
        <f>B29*C29</f>
        <v>0</v>
      </c>
    </row>
    <row r="30" spans="1:4" ht="15" customHeight="1" x14ac:dyDescent="0.3">
      <c r="A30" s="87" t="s">
        <v>23</v>
      </c>
      <c r="B30" s="83"/>
      <c r="C30" s="84"/>
      <c r="D30" s="86">
        <f>SUM(D27:D29)</f>
        <v>0</v>
      </c>
    </row>
    <row r="31" spans="1:4" ht="15" customHeight="1" x14ac:dyDescent="0.3">
      <c r="A31" s="35"/>
      <c r="B31" s="36"/>
      <c r="C31" s="37"/>
      <c r="D31" s="38"/>
    </row>
    <row r="32" spans="1:4" ht="18" x14ac:dyDescent="0.35">
      <c r="A32" s="20" t="s">
        <v>21</v>
      </c>
      <c r="B32" s="54"/>
      <c r="C32" s="22"/>
      <c r="D32" s="39"/>
    </row>
    <row r="33" spans="1:4" ht="15" customHeight="1" x14ac:dyDescent="0.3">
      <c r="A33" s="97" t="s">
        <v>54</v>
      </c>
      <c r="B33" s="77"/>
      <c r="C33" s="63">
        <v>32</v>
      </c>
      <c r="D33" s="15">
        <f>B33*C33</f>
        <v>0</v>
      </c>
    </row>
    <row r="34" spans="1:4" ht="15" customHeight="1" x14ac:dyDescent="0.3">
      <c r="A34" s="56" t="s">
        <v>53</v>
      </c>
      <c r="B34" s="77"/>
      <c r="C34" s="63">
        <v>25</v>
      </c>
      <c r="D34" s="15">
        <f>B34*C34</f>
        <v>0</v>
      </c>
    </row>
    <row r="35" spans="1:4" ht="15" customHeight="1" x14ac:dyDescent="0.3">
      <c r="A35" s="98" t="s">
        <v>55</v>
      </c>
      <c r="B35" s="77"/>
      <c r="C35" s="63">
        <v>32</v>
      </c>
      <c r="D35" s="15">
        <f t="shared" ref="D35:D46" si="2">B35*C35</f>
        <v>0</v>
      </c>
    </row>
    <row r="36" spans="1:4" ht="15" customHeight="1" x14ac:dyDescent="0.3">
      <c r="A36" s="98" t="s">
        <v>56</v>
      </c>
      <c r="B36" s="77"/>
      <c r="C36" s="63">
        <v>37</v>
      </c>
      <c r="D36" s="15">
        <f t="shared" si="2"/>
        <v>0</v>
      </c>
    </row>
    <row r="37" spans="1:4" ht="15" customHeight="1" x14ac:dyDescent="0.3">
      <c r="A37" s="100" t="s">
        <v>57</v>
      </c>
      <c r="B37" s="77"/>
      <c r="C37" s="63">
        <v>37</v>
      </c>
      <c r="D37" s="15">
        <f t="shared" si="2"/>
        <v>0</v>
      </c>
    </row>
    <row r="38" spans="1:4" ht="15" customHeight="1" x14ac:dyDescent="0.3">
      <c r="A38" s="94" t="s">
        <v>58</v>
      </c>
      <c r="B38" s="77"/>
      <c r="C38" s="63">
        <v>40</v>
      </c>
      <c r="D38" s="15">
        <f t="shared" si="2"/>
        <v>0</v>
      </c>
    </row>
    <row r="39" spans="1:4" ht="15" customHeight="1" x14ac:dyDescent="0.3">
      <c r="A39" s="101" t="s">
        <v>59</v>
      </c>
      <c r="B39" s="77"/>
      <c r="C39" s="63">
        <v>37</v>
      </c>
      <c r="D39" s="40">
        <f t="shared" si="2"/>
        <v>0</v>
      </c>
    </row>
    <row r="40" spans="1:4" ht="15" customHeight="1" x14ac:dyDescent="0.3">
      <c r="A40" s="100" t="s">
        <v>60</v>
      </c>
      <c r="B40" s="77"/>
      <c r="C40" s="63">
        <v>37</v>
      </c>
      <c r="D40" s="40">
        <f t="shared" si="2"/>
        <v>0</v>
      </c>
    </row>
    <row r="41" spans="1:4" ht="15" customHeight="1" x14ac:dyDescent="0.3">
      <c r="A41" s="100" t="s">
        <v>61</v>
      </c>
      <c r="B41" s="77"/>
      <c r="C41" s="63">
        <v>45</v>
      </c>
      <c r="D41" s="40">
        <f t="shared" si="2"/>
        <v>0</v>
      </c>
    </row>
    <row r="42" spans="1:4" ht="15" customHeight="1" x14ac:dyDescent="0.3">
      <c r="A42" s="102" t="s">
        <v>62</v>
      </c>
      <c r="B42" s="77"/>
      <c r="C42" s="63">
        <v>57</v>
      </c>
      <c r="D42" s="40">
        <f t="shared" si="2"/>
        <v>0</v>
      </c>
    </row>
    <row r="43" spans="1:4" ht="15" customHeight="1" x14ac:dyDescent="0.3">
      <c r="A43" s="103" t="s">
        <v>63</v>
      </c>
      <c r="B43" s="77"/>
      <c r="C43" s="63">
        <v>75</v>
      </c>
      <c r="D43" s="40">
        <f t="shared" si="2"/>
        <v>0</v>
      </c>
    </row>
    <row r="44" spans="1:4" ht="15" customHeight="1" x14ac:dyDescent="0.3">
      <c r="A44" s="56" t="s">
        <v>64</v>
      </c>
      <c r="B44" s="77"/>
      <c r="C44" s="63">
        <v>38</v>
      </c>
      <c r="D44" s="40">
        <f t="shared" si="2"/>
        <v>0</v>
      </c>
    </row>
    <row r="45" spans="1:4" ht="15" customHeight="1" x14ac:dyDescent="0.3">
      <c r="A45" s="100" t="s">
        <v>65</v>
      </c>
      <c r="B45" s="77"/>
      <c r="C45" s="63">
        <v>55</v>
      </c>
      <c r="D45" s="40">
        <f t="shared" si="2"/>
        <v>0</v>
      </c>
    </row>
    <row r="46" spans="1:4" ht="15" customHeight="1" x14ac:dyDescent="0.3">
      <c r="A46" s="56" t="s">
        <v>66</v>
      </c>
      <c r="B46" s="77"/>
      <c r="C46" s="63">
        <v>230</v>
      </c>
      <c r="D46" s="40">
        <f t="shared" si="2"/>
        <v>0</v>
      </c>
    </row>
    <row r="47" spans="1:4" ht="15" customHeight="1" x14ac:dyDescent="0.3">
      <c r="A47" s="87" t="s">
        <v>23</v>
      </c>
      <c r="B47" s="83"/>
      <c r="C47" s="84"/>
      <c r="D47" s="86">
        <f>SUM(D33:D46)</f>
        <v>0</v>
      </c>
    </row>
    <row r="48" spans="1:4" ht="15" customHeight="1" x14ac:dyDescent="0.3">
      <c r="A48" s="41"/>
      <c r="B48" s="28"/>
      <c r="C48" s="29"/>
      <c r="D48" s="42"/>
    </row>
    <row r="49" spans="1:4" s="34" customFormat="1" ht="18" customHeight="1" x14ac:dyDescent="0.35">
      <c r="A49" s="20" t="s">
        <v>27</v>
      </c>
      <c r="B49" s="31"/>
      <c r="C49" s="32"/>
      <c r="D49" s="40"/>
    </row>
    <row r="50" spans="1:4" s="34" customFormat="1" ht="15" customHeight="1" x14ac:dyDescent="0.3">
      <c r="A50" s="100" t="s">
        <v>67</v>
      </c>
      <c r="B50" s="77"/>
      <c r="C50" s="63">
        <v>42</v>
      </c>
      <c r="D50" s="40">
        <f>B50*C50</f>
        <v>0</v>
      </c>
    </row>
    <row r="51" spans="1:4" s="34" customFormat="1" ht="15" customHeight="1" x14ac:dyDescent="0.3">
      <c r="A51" s="104" t="s">
        <v>68</v>
      </c>
      <c r="B51" s="77"/>
      <c r="C51" s="63">
        <v>48</v>
      </c>
      <c r="D51" s="40">
        <f t="shared" ref="D51:D53" si="3">B51*C51</f>
        <v>0</v>
      </c>
    </row>
    <row r="52" spans="1:4" s="34" customFormat="1" ht="15" customHeight="1" x14ac:dyDescent="0.3">
      <c r="A52" s="100" t="s">
        <v>69</v>
      </c>
      <c r="B52" s="77"/>
      <c r="C52" s="63">
        <v>47</v>
      </c>
      <c r="D52" s="40">
        <f t="shared" si="3"/>
        <v>0</v>
      </c>
    </row>
    <row r="53" spans="1:4" s="34" customFormat="1" ht="15" customHeight="1" x14ac:dyDescent="0.3">
      <c r="A53" s="100" t="s">
        <v>70</v>
      </c>
      <c r="B53" s="77"/>
      <c r="C53" s="63">
        <v>47</v>
      </c>
      <c r="D53" s="40">
        <f t="shared" si="3"/>
        <v>0</v>
      </c>
    </row>
    <row r="54" spans="1:4" s="34" customFormat="1" ht="15" customHeight="1" x14ac:dyDescent="0.3">
      <c r="A54" s="87" t="s">
        <v>23</v>
      </c>
      <c r="B54" s="83"/>
      <c r="C54" s="84"/>
      <c r="D54" s="86">
        <f>SUM(D50:D52)</f>
        <v>0</v>
      </c>
    </row>
    <row r="55" spans="1:4" s="34" customFormat="1" ht="15" customHeight="1" x14ac:dyDescent="0.3">
      <c r="A55" s="41"/>
      <c r="B55" s="28"/>
      <c r="C55" s="29"/>
      <c r="D55" s="42"/>
    </row>
    <row r="56" spans="1:4" ht="18" x14ac:dyDescent="0.35">
      <c r="A56" s="20" t="s">
        <v>22</v>
      </c>
      <c r="B56" s="54"/>
      <c r="C56" s="32"/>
      <c r="D56" s="39"/>
    </row>
    <row r="57" spans="1:4" ht="15" customHeight="1" x14ac:dyDescent="0.3">
      <c r="A57" s="105" t="s">
        <v>71</v>
      </c>
      <c r="B57" s="77"/>
      <c r="C57" s="63">
        <v>32</v>
      </c>
      <c r="D57" s="15">
        <f t="shared" ref="D57:D63" si="4">B57*C57</f>
        <v>0</v>
      </c>
    </row>
    <row r="58" spans="1:4" ht="15" customHeight="1" x14ac:dyDescent="0.3">
      <c r="A58" s="100" t="s">
        <v>72</v>
      </c>
      <c r="B58" s="77"/>
      <c r="C58" s="63">
        <v>25</v>
      </c>
      <c r="D58" s="15">
        <f t="shared" si="4"/>
        <v>0</v>
      </c>
    </row>
    <row r="59" spans="1:4" ht="15" customHeight="1" x14ac:dyDescent="0.3">
      <c r="A59" s="100" t="s">
        <v>73</v>
      </c>
      <c r="B59" s="77"/>
      <c r="C59" s="63">
        <v>27</v>
      </c>
      <c r="D59" s="40">
        <f t="shared" si="4"/>
        <v>0</v>
      </c>
    </row>
    <row r="60" spans="1:4" ht="15" customHeight="1" x14ac:dyDescent="0.3">
      <c r="A60" s="56" t="s">
        <v>74</v>
      </c>
      <c r="B60" s="77"/>
      <c r="C60" s="63">
        <v>20</v>
      </c>
      <c r="D60" s="40">
        <f t="shared" si="4"/>
        <v>0</v>
      </c>
    </row>
    <row r="61" spans="1:4" ht="15" customHeight="1" x14ac:dyDescent="0.3">
      <c r="A61" s="56" t="s">
        <v>76</v>
      </c>
      <c r="B61" s="77"/>
      <c r="C61" s="63">
        <v>27</v>
      </c>
      <c r="D61" s="40">
        <f t="shared" si="4"/>
        <v>0</v>
      </c>
    </row>
    <row r="62" spans="1:4" ht="15" customHeight="1" x14ac:dyDescent="0.3">
      <c r="A62" s="100" t="s">
        <v>75</v>
      </c>
      <c r="B62" s="77"/>
      <c r="C62" s="63">
        <v>40</v>
      </c>
      <c r="D62" s="40">
        <f t="shared" si="4"/>
        <v>0</v>
      </c>
    </row>
    <row r="63" spans="1:4" ht="15" customHeight="1" x14ac:dyDescent="0.3">
      <c r="A63" s="56" t="s">
        <v>77</v>
      </c>
      <c r="B63" s="77"/>
      <c r="C63" s="63">
        <v>25</v>
      </c>
      <c r="D63" s="40">
        <f t="shared" si="4"/>
        <v>0</v>
      </c>
    </row>
    <row r="64" spans="1:4" ht="15" customHeight="1" x14ac:dyDescent="0.3">
      <c r="A64" s="87" t="s">
        <v>23</v>
      </c>
      <c r="B64" s="83"/>
      <c r="C64" s="84"/>
      <c r="D64" s="86">
        <f>SUM(D57:D63)</f>
        <v>0</v>
      </c>
    </row>
    <row r="65" spans="1:4" ht="15" customHeight="1" thickBot="1" x14ac:dyDescent="0.35">
      <c r="A65" s="43"/>
      <c r="B65" s="36"/>
      <c r="C65" s="44"/>
      <c r="D65" s="45"/>
    </row>
    <row r="66" spans="1:4" ht="18" customHeight="1" thickBot="1" x14ac:dyDescent="0.4">
      <c r="A66" s="20" t="s">
        <v>2</v>
      </c>
      <c r="B66" s="54"/>
      <c r="C66" s="16"/>
      <c r="D66" s="17"/>
    </row>
    <row r="67" spans="1:4" ht="15" customHeight="1" x14ac:dyDescent="0.3">
      <c r="A67" s="58" t="s">
        <v>24</v>
      </c>
      <c r="B67" s="77"/>
      <c r="C67" s="63">
        <v>4</v>
      </c>
      <c r="D67" s="18">
        <f>B67*C67</f>
        <v>0</v>
      </c>
    </row>
    <row r="68" spans="1:4" ht="15" customHeight="1" x14ac:dyDescent="0.3">
      <c r="A68" s="58" t="s">
        <v>25</v>
      </c>
      <c r="B68" s="77"/>
      <c r="C68" s="63">
        <v>4</v>
      </c>
      <c r="D68" s="15">
        <f t="shared" ref="D68:D80" si="5">B68*C68</f>
        <v>0</v>
      </c>
    </row>
    <row r="69" spans="1:4" ht="15" customHeight="1" x14ac:dyDescent="0.3">
      <c r="A69" s="58" t="s">
        <v>36</v>
      </c>
      <c r="B69" s="77"/>
      <c r="C69" s="63">
        <v>4.5</v>
      </c>
      <c r="D69" s="15">
        <f t="shared" si="5"/>
        <v>0</v>
      </c>
    </row>
    <row r="70" spans="1:4" ht="15" customHeight="1" x14ac:dyDescent="0.3">
      <c r="A70" s="61" t="s">
        <v>38</v>
      </c>
      <c r="B70" s="77"/>
      <c r="C70" s="63">
        <v>4.5</v>
      </c>
      <c r="D70" s="15"/>
    </row>
    <row r="71" spans="1:4" ht="15" customHeight="1" x14ac:dyDescent="0.3">
      <c r="A71" s="57" t="s">
        <v>28</v>
      </c>
      <c r="B71" s="77"/>
      <c r="C71" s="63">
        <v>4.5</v>
      </c>
      <c r="D71" s="15">
        <f>B71*C71</f>
        <v>0</v>
      </c>
    </row>
    <row r="72" spans="1:4" ht="15" customHeight="1" x14ac:dyDescent="0.3">
      <c r="A72" s="62" t="s">
        <v>37</v>
      </c>
      <c r="B72" s="77"/>
      <c r="C72" s="63">
        <v>24</v>
      </c>
      <c r="D72" s="15">
        <f t="shared" si="5"/>
        <v>0</v>
      </c>
    </row>
    <row r="73" spans="1:4" ht="15" customHeight="1" x14ac:dyDescent="0.3">
      <c r="A73" s="62" t="s">
        <v>39</v>
      </c>
      <c r="B73" s="77"/>
      <c r="C73" s="63">
        <v>24</v>
      </c>
      <c r="D73" s="15">
        <f>B73*C73</f>
        <v>0</v>
      </c>
    </row>
    <row r="74" spans="1:4" ht="15" customHeight="1" x14ac:dyDescent="0.3">
      <c r="A74" s="58" t="s">
        <v>32</v>
      </c>
      <c r="B74" s="77"/>
      <c r="C74" s="63">
        <v>11.5</v>
      </c>
      <c r="D74" s="15">
        <f>B74*C74</f>
        <v>0</v>
      </c>
    </row>
    <row r="75" spans="1:4" ht="15" customHeight="1" x14ac:dyDescent="0.3">
      <c r="A75" s="58" t="s">
        <v>31</v>
      </c>
      <c r="B75" s="77"/>
      <c r="C75" s="63">
        <v>11</v>
      </c>
      <c r="D75" s="13">
        <f>B75*C75</f>
        <v>0</v>
      </c>
    </row>
    <row r="76" spans="1:4" ht="28.8" x14ac:dyDescent="0.3">
      <c r="A76" s="60" t="s">
        <v>33</v>
      </c>
      <c r="B76" s="77"/>
      <c r="C76" s="63">
        <v>11</v>
      </c>
      <c r="D76" s="14">
        <f t="shared" si="5"/>
        <v>0</v>
      </c>
    </row>
    <row r="77" spans="1:4" ht="15" customHeight="1" x14ac:dyDescent="0.3">
      <c r="A77" s="59" t="s">
        <v>34</v>
      </c>
      <c r="B77" s="77"/>
      <c r="C77" s="63">
        <v>11</v>
      </c>
      <c r="D77" s="14">
        <f t="shared" si="5"/>
        <v>0</v>
      </c>
    </row>
    <row r="78" spans="1:4" ht="28.8" x14ac:dyDescent="0.3">
      <c r="A78" s="60" t="s">
        <v>35</v>
      </c>
      <c r="B78" s="77"/>
      <c r="C78" s="63">
        <v>10</v>
      </c>
      <c r="D78" s="14">
        <f t="shared" si="5"/>
        <v>0</v>
      </c>
    </row>
    <row r="79" spans="1:4" ht="15" customHeight="1" x14ac:dyDescent="0.3">
      <c r="A79" s="59" t="s">
        <v>29</v>
      </c>
      <c r="B79" s="77"/>
      <c r="C79" s="63">
        <v>9.5</v>
      </c>
      <c r="D79" s="14">
        <f t="shared" si="5"/>
        <v>0</v>
      </c>
    </row>
    <row r="80" spans="1:4" ht="15" customHeight="1" x14ac:dyDescent="0.3">
      <c r="A80" s="59" t="s">
        <v>30</v>
      </c>
      <c r="B80" s="77"/>
      <c r="C80" s="63">
        <v>45.5</v>
      </c>
      <c r="D80" s="14">
        <f t="shared" si="5"/>
        <v>0</v>
      </c>
    </row>
    <row r="81" spans="1:11" ht="15" customHeight="1" x14ac:dyDescent="0.3">
      <c r="A81" s="87" t="s">
        <v>23</v>
      </c>
      <c r="B81" s="83"/>
      <c r="C81" s="84"/>
      <c r="D81" s="86">
        <f>SUM(D67:D80)</f>
        <v>0</v>
      </c>
    </row>
    <row r="82" spans="1:11" ht="15" customHeight="1" x14ac:dyDescent="0.3">
      <c r="A82" s="46"/>
      <c r="B82" s="47"/>
      <c r="C82" s="48"/>
      <c r="D82" s="49"/>
    </row>
    <row r="83" spans="1:11" ht="15.9" customHeight="1" x14ac:dyDescent="0.3">
      <c r="A83" s="89" t="s">
        <v>26</v>
      </c>
      <c r="B83" s="90"/>
      <c r="C83" s="78"/>
      <c r="D83" s="52">
        <f>D86*0.3</f>
        <v>0</v>
      </c>
      <c r="E83" s="6"/>
      <c r="F83" s="1"/>
      <c r="G83" s="2"/>
      <c r="H83" s="7"/>
      <c r="I83" s="8"/>
      <c r="J83" s="51"/>
      <c r="K83" s="51"/>
    </row>
    <row r="84" spans="1:11" ht="15.9" customHeight="1" x14ac:dyDescent="0.35">
      <c r="A84" s="89" t="s">
        <v>5</v>
      </c>
      <c r="B84" s="90"/>
      <c r="C84" s="79">
        <f>C81+C64+C54+C47+C30+C24+C18</f>
        <v>0</v>
      </c>
      <c r="D84" s="50">
        <f>SUM(D18+D24+D30+D47+D54+D64+D81)</f>
        <v>0</v>
      </c>
      <c r="E84" s="6"/>
      <c r="F84" s="1"/>
      <c r="G84" s="2"/>
      <c r="H84" s="7"/>
      <c r="I84" s="9"/>
      <c r="J84" s="5"/>
      <c r="K84" s="6"/>
    </row>
    <row r="85" spans="1:11" ht="15.9" customHeight="1" x14ac:dyDescent="0.35">
      <c r="A85" s="89" t="s">
        <v>4</v>
      </c>
      <c r="B85" s="90"/>
      <c r="C85" s="80">
        <f>C84*0.13</f>
        <v>0</v>
      </c>
      <c r="D85" s="50">
        <f>D84*0.13</f>
        <v>0</v>
      </c>
      <c r="E85" s="6"/>
      <c r="F85" s="1"/>
      <c r="G85" s="2"/>
      <c r="H85" s="7"/>
      <c r="I85" s="8"/>
      <c r="J85" s="5"/>
      <c r="K85" s="6"/>
    </row>
    <row r="86" spans="1:11" ht="15.9" customHeight="1" x14ac:dyDescent="0.35">
      <c r="A86" s="89" t="s">
        <v>3</v>
      </c>
      <c r="B86" s="90"/>
      <c r="C86" s="79">
        <f>C84+C85</f>
        <v>0</v>
      </c>
      <c r="D86" s="50">
        <f>D84+D85</f>
        <v>0</v>
      </c>
      <c r="E86" s="6"/>
      <c r="F86" s="1"/>
      <c r="G86" s="2"/>
      <c r="H86" s="7"/>
      <c r="I86" s="9"/>
      <c r="J86" s="5"/>
      <c r="K86" s="6"/>
    </row>
    <row r="87" spans="1:11" ht="15.9" customHeight="1" x14ac:dyDescent="0.35">
      <c r="A87" s="89" t="s">
        <v>6</v>
      </c>
      <c r="B87" s="90"/>
      <c r="C87" s="80">
        <f>C83</f>
        <v>0</v>
      </c>
      <c r="D87" s="19"/>
      <c r="E87" s="6"/>
      <c r="F87" s="2"/>
      <c r="G87" s="2"/>
      <c r="H87" s="7"/>
      <c r="I87" s="10"/>
      <c r="J87" s="5"/>
      <c r="K87" s="6"/>
    </row>
    <row r="88" spans="1:11" ht="15.9" customHeight="1" thickBot="1" x14ac:dyDescent="0.4">
      <c r="A88" s="95" t="s">
        <v>7</v>
      </c>
      <c r="B88" s="96"/>
      <c r="C88" s="81">
        <f>C86-C87</f>
        <v>0</v>
      </c>
      <c r="D88" s="53">
        <f>D86-D87</f>
        <v>0</v>
      </c>
      <c r="E88" s="6"/>
      <c r="F88" s="4"/>
    </row>
  </sheetData>
  <mergeCells count="10">
    <mergeCell ref="A83:B83"/>
    <mergeCell ref="A88:B88"/>
    <mergeCell ref="A87:B87"/>
    <mergeCell ref="A86:B86"/>
    <mergeCell ref="A85:B85"/>
    <mergeCell ref="A84:B84"/>
    <mergeCell ref="H7:K7"/>
    <mergeCell ref="A1:D1"/>
    <mergeCell ref="A3:D3"/>
    <mergeCell ref="A2:D2"/>
  </mergeCells>
  <pageMargins left="0.23622047244094491" right="0.23622047244094491" top="0.19685039370078741" bottom="0.74803149606299213" header="0.31496062992125984" footer="0.31496062992125984"/>
  <pageSetup scale="85" fitToHeight="0" orientation="portrait" r:id="rId1"/>
  <headerFooter>
    <oddFooter>Page &amp;P of &amp;N</oddFooter>
  </headerFooter>
  <rowBreaks count="1" manualBreakCount="1">
    <brk id="47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75C549A11E144A980DF9C7A9073FC" ma:contentTypeVersion="2" ma:contentTypeDescription="Create a new document." ma:contentTypeScope="" ma:versionID="ac88f52dd77592397777b50d671a965d">
  <xsd:schema xmlns:xsd="http://www.w3.org/2001/XMLSchema" xmlns:xs="http://www.w3.org/2001/XMLSchema" xmlns:p="http://schemas.microsoft.com/office/2006/metadata/properties" xmlns:ns2="062aba9d-60d8-4ab5-82a7-992b88dbd735" xmlns:ns3="1b5b0e97-9897-48d9-8949-776f00ef32cf" targetNamespace="http://schemas.microsoft.com/office/2006/metadata/properties" ma:root="true" ma:fieldsID="a0a403410a21cdf2135ec0b7fbd8d849" ns2:_="" ns3:_="">
    <xsd:import namespace="062aba9d-60d8-4ab5-82a7-992b88dbd735"/>
    <xsd:import namespace="1b5b0e97-9897-48d9-8949-776f00ef32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aba9d-60d8-4ab5-82a7-992b88dbd73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b0e97-9897-48d9-8949-776f00ef3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62aba9d-60d8-4ab5-82a7-992b88dbd735">U373ESDM5CT7-485180212-156819</_dlc_DocId>
    <_dlc_DocIdUrl xmlns="062aba9d-60d8-4ab5-82a7-992b88dbd735">
      <Url>http://teamsites.mississauga.ca/unit/businessdevelopment/_layouts/15/DocIdRedir.aspx?ID=U373ESDM5CT7-485180212-156819</Url>
      <Description>U373ESDM5CT7-485180212-156819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CB75CE-E5E2-4D38-8FE8-A5B75DF8C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2aba9d-60d8-4ab5-82a7-992b88dbd735"/>
    <ds:schemaRef ds:uri="1b5b0e97-9897-48d9-8949-776f00ef3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1B2CF-9ECC-426D-83CB-C453D78A2C17}">
  <ds:schemaRefs>
    <ds:schemaRef ds:uri="http://schemas.microsoft.com/office/2006/metadata/properties"/>
    <ds:schemaRef ds:uri="http://schemas.microsoft.com/office/infopath/2007/PartnerControls"/>
    <ds:schemaRef ds:uri="062aba9d-60d8-4ab5-82a7-992b88dbd735"/>
  </ds:schemaRefs>
</ds:datastoreItem>
</file>

<file path=customXml/itemProps3.xml><?xml version="1.0" encoding="utf-8"?>
<ds:datastoreItem xmlns:ds="http://schemas.openxmlformats.org/officeDocument/2006/customXml" ds:itemID="{0459934C-D7AF-48CE-BCA4-01CFDC4588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51CA85-2E1F-4DF7-AE02-7B98BEB673F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</vt:lpstr>
      <vt:lpstr>'Order Form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Rodaway</dc:creator>
  <cp:lastModifiedBy>Craig Dawe</cp:lastModifiedBy>
  <cp:lastPrinted>2020-03-05T15:41:19Z</cp:lastPrinted>
  <dcterms:created xsi:type="dcterms:W3CDTF">2015-08-21T17:34:03Z</dcterms:created>
  <dcterms:modified xsi:type="dcterms:W3CDTF">2025-10-23T18:42:39Z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0x010100B4775C549A11E144A980DF9C7A9073FC</vt:lpwstr>
  </property>
  <property fmtid="{D5CDD505-2E9C-101B-9397-08002B2CF9AE}" pid="3" name="_dlc_DocIdItemGuid">
    <vt:lpwstr>be4b9d01-b7ed-42ae-a8fb-476fdda6348d</vt:lpwstr>
  </property>
</Properties>
</file>